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195" windowHeight="8265" activeTab="0"/>
  </bookViews>
  <sheets>
    <sheet name="Никольск" sheetId="1" r:id="rId1"/>
  </sheets>
  <definedNames/>
  <calcPr fullCalcOnLoad="1"/>
</workbook>
</file>

<file path=xl/sharedStrings.xml><?xml version="1.0" encoding="utf-8"?>
<sst xmlns="http://schemas.openxmlformats.org/spreadsheetml/2006/main" count="288" uniqueCount="150">
  <si>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</si>
  <si>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</si>
  <si>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</si>
  <si>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</si>
  <si>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</si>
  <si>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</si>
  <si>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</si>
  <si>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</si>
  <si>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</si>
  <si>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</si>
  <si>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</si>
  <si>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</si>
  <si>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</si>
  <si>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Мероприятия по благоустройству территорий населенных пунктов</t>
  </si>
  <si>
    <t>0100</t>
  </si>
  <si>
    <t>0500</t>
  </si>
  <si>
    <t>1100</t>
  </si>
  <si>
    <t>ОБЩЕГОСУДАРСТВЕННЫЕ ВОПРОСЫ</t>
  </si>
  <si>
    <t>ЖИЛИЩНО-КОММУНАЛЬНОЕ ХОЗЯЙСТВО</t>
  </si>
  <si>
    <t>ФИЗИЧЕСКАЯ КУЛЬТУРА И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</si>
  <si>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</si>
  <si>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</si>
  <si>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Физическая культура</t>
  </si>
  <si>
    <t>1101</t>
  </si>
  <si>
    <t>0503</t>
  </si>
  <si>
    <t>Благоустройство</t>
  </si>
  <si>
    <t>0111</t>
  </si>
  <si>
    <t>Резервные фонды</t>
  </si>
  <si>
    <t>к Решению Совета сельского поселения</t>
  </si>
  <si>
    <t xml:space="preserve">муниципального района Краснокамский район </t>
  </si>
  <si>
    <t>0102</t>
  </si>
  <si>
    <t>Функционирование высшего должностного лица субъекта Российской Федерации и муниципального образования</t>
  </si>
  <si>
    <t>УСЛОВНО УТВЕРЖДЕННЫЕ РАСХОДЫ</t>
  </si>
  <si>
    <t>Условно утвержденные расходы</t>
  </si>
  <si>
    <t>Иные средства</t>
  </si>
  <si>
    <t>900</t>
  </si>
  <si>
    <t>Раздел Подраздел</t>
  </si>
  <si>
    <t>Целевая статья</t>
  </si>
  <si>
    <t>Вид расхода</t>
  </si>
  <si>
    <t>Управляющий делами</t>
  </si>
  <si>
    <t>Приложение 4</t>
  </si>
  <si>
    <t>(рублей)</t>
  </si>
  <si>
    <t>Глава муниципального образования</t>
  </si>
  <si>
    <t>9999900000</t>
  </si>
  <si>
    <t>9999907500</t>
  </si>
  <si>
    <t>2000000000</t>
  </si>
  <si>
    <t>9999999999</t>
  </si>
  <si>
    <t>1000000000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</si>
  <si>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</si>
  <si>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</si>
  <si>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</si>
  <si>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</si>
  <si>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</si>
  <si>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Основное мероприятие "Содержание и ремонт объектов уличного освещения"</t>
  </si>
  <si>
    <t>2400174040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</si>
  <si>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</si>
  <si>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КУЛЬТУРА, КИНЕМАТОГРАФИЯ</t>
  </si>
  <si>
    <t>0800</t>
  </si>
  <si>
    <t>0801</t>
  </si>
  <si>
    <t>Культура</t>
  </si>
  <si>
    <t>Мероприятия в сфере культуры, кинематографии</t>
  </si>
  <si>
    <t>0400</t>
  </si>
  <si>
    <t>НАЦИОНАЛЬНАЯ ЭКОНОМИКА</t>
  </si>
  <si>
    <t>0409</t>
  </si>
  <si>
    <t>Дорожное хозяйство (дорожные фонды)</t>
  </si>
  <si>
    <t>2200000000</t>
  </si>
  <si>
    <t>2200100000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</si>
  <si>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</si>
  <si>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</si>
  <si>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2200103150</t>
  </si>
  <si>
    <t>Дорожное хозяйство</t>
  </si>
  <si>
    <t>Другие вопросы в области жилищно-коммунального хозяйства</t>
  </si>
  <si>
    <t>0505</t>
  </si>
  <si>
    <t>НАЦИОНАЛЬНАЯ ОБОРОНА</t>
  </si>
  <si>
    <t>0200</t>
  </si>
  <si>
    <t>Мобилизационная и вневойсковая подготовка</t>
  </si>
  <si>
    <t>0203</t>
  </si>
  <si>
    <t>9999951180</t>
  </si>
  <si>
    <t>1000900000</t>
  </si>
  <si>
    <t>1000902030</t>
  </si>
  <si>
    <t>1000800000</t>
  </si>
  <si>
    <t>1000802040</t>
  </si>
  <si>
    <t>Аппараты органов государственной власти Республики Башкортостан</t>
  </si>
  <si>
    <t>Осуществление первичного воинского учета на территориях, где отсутствуют военные комиссариаты</t>
  </si>
  <si>
    <t>Закупка товаров, работ и услуг для обеспечения государственных (муниципальных) нужд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</si>
  <si>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</si>
  <si>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1000</t>
  </si>
  <si>
    <t>СОЦИАЛЬНАЯ ПОЛИТИКА</t>
  </si>
  <si>
    <t>2010000000</t>
  </si>
  <si>
    <t>2010100000</t>
  </si>
  <si>
    <t>Подпрограмма "Организация и проведение мероприятий в области физической культуры и спорта"</t>
  </si>
  <si>
    <t>Основное мероприятие "Выполнение работ по проведению мероприятий в сфере физической культуры и массового спорта"</t>
  </si>
  <si>
    <t>2020 год</t>
  </si>
  <si>
    <t>Межбюджетные трансферты</t>
  </si>
  <si>
    <t>500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</si>
  <si>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</si>
  <si>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0502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</si>
  <si>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</si>
  <si>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</si>
  <si>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>Другие общегосударственные вопросы</t>
  </si>
  <si>
    <t>0113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</si>
  <si>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</si>
  <si>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0700000000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</si>
  <si>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</si>
  <si>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0700100000</t>
  </si>
  <si>
    <t>Оценка недвижимости, признание прав и регулирование отношений по государственной (муниципальной) собственности</t>
  </si>
  <si>
    <t>0700109020</t>
  </si>
  <si>
    <t xml:space="preserve">Никольский сельсовет муниципального района </t>
  </si>
  <si>
    <t>"О бюджете сельского поселения Никольский сельсовет</t>
  </si>
  <si>
    <t xml:space="preserve">Л.П.Александрова      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</si>
  <si>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</si>
  <si>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</si>
  <si>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</si>
  <si>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</si>
  <si>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</si>
  <si>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2500000000</t>
  </si>
  <si>
    <t>Основное мероприятие "Содержание и обслуживание пожарной машины"</t>
  </si>
  <si>
    <t>2500100000</t>
  </si>
  <si>
    <t>Мероприятия по развитию инфраструктуры объектов противопожарной службы</t>
  </si>
  <si>
    <t>2500124300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</si>
  <si>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</si>
  <si>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</si>
  <si>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</si>
  <si>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9999900220</t>
  </si>
  <si>
    <t>Муниципальная программа "Развитие культуры и искусства в муниципальном районе Краснокамский район Республике Башкортостан"</t>
  </si>
  <si>
    <t>Основное мероприятие "Организация досуга и культурного отдыха населения муниципального района Краснокамский район Республики Башкортостан"</t>
  </si>
  <si>
    <t>Пенсионное обеспечение</t>
  </si>
  <si>
    <t>1001</t>
  </si>
  <si>
    <t>Основное мероприятие "Организация и содержание мест захоронения"</t>
  </si>
  <si>
    <t>Организация и содержание мест захоронения</t>
  </si>
  <si>
    <t>2021 год</t>
  </si>
  <si>
    <t>2010141870</t>
  </si>
  <si>
    <t>Иные безвозмездные и безвозвратные перечисления</t>
  </si>
  <si>
    <t xml:space="preserve">Республики Башкортостан на 2020 год </t>
  </si>
  <si>
    <t>и плановый период 2021 и 2022 годов"</t>
  </si>
  <si>
    <t>Распределение бюджетных ассигнований сельского поселения Никольский сельсовет муниципального района Краснокамский район Республики Башкортостан на 2020 - 2022 годы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</t>
  </si>
  <si>
    <t>2022 год</t>
  </si>
  <si>
    <t>ОХРАНА ОКРУЖАЮЩЕЙ СРЕДЫ</t>
  </si>
  <si>
    <t>0600</t>
  </si>
  <si>
    <t>Другие вопросы в области охраны окружающей среды</t>
  </si>
  <si>
    <t>0605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</si>
  <si>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</si>
  <si>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от " 17 " декабря  2019 года № 28</t>
  </si>
  <si>
    <t>изменения</t>
  </si>
  <si>
    <t>с учетом изменений</t>
  </si>
  <si>
    <t>Мероприятие в области экологии и природопользования</t>
  </si>
  <si>
    <t>2400141200</t>
  </si>
  <si>
    <t>в редакции решения Совета от  26.05.2020 № 52</t>
  </si>
  <si>
    <t>07001S2010</t>
  </si>
  <si>
    <t>Софинансирование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</si>
</sst>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1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0" fillId="0" borderId="10" xfId="0" applyNumberFormat="1" applyFill="1" applyBorder="1" applyAlignment="1">
      <alignment horizontal="center" vertical="center" shrinkToFit="1"/>
    </xf>
    <xf numFmtId="49" fontId="0" fillId="0" borderId="0" xfId="0" applyNumberForma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horizontal="right"/>
    </xf>
    <xf numFmtId="49" fontId="0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3" fontId="0" fillId="0" borderId="0" xfId="0" applyNumberForma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0" fillId="0" borderId="10" xfId="0" applyNumberFormat="1" applyFont="1" applyFill="1" applyBorder="1" applyAlignment="1">
      <alignment horizontal="center" vertical="center" shrinkToFit="1"/>
    </xf>
    <xf numFmtId="3" fontId="0" fillId="0" borderId="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0"/>
  <sheetViews>
    <sheetView tabSelected="1" zoomScalePageLayoutView="0" workbookViewId="0" topLeftCell="A1">
      <selection activeCell="E73" sqref="E73:F73"/>
    </sheetView>
  </sheetViews>
  <sheetFormatPr defaultColWidth="9.00390625" defaultRowHeight="12.75"/>
  <cols>
    <col min="1" max="1" width="55.25390625" style="25" customWidth="1"/>
    <col min="2" max="2" width="10.125" style="25" customWidth="1"/>
    <col min="3" max="3" width="13.125" style="20" customWidth="1"/>
    <col min="4" max="4" width="7.375" style="20" customWidth="1"/>
    <col min="5" max="5" width="11.625" style="20" customWidth="1"/>
    <col min="6" max="7" width="11.75390625" style="20" customWidth="1"/>
    <col min="8" max="8" width="12.25390625" style="36" customWidth="1"/>
    <col min="9" max="9" width="9.125" style="24" customWidth="1"/>
  </cols>
  <sheetData>
    <row r="1" spans="1:9" ht="12.75">
      <c r="A1" s="7"/>
      <c r="B1" s="7"/>
      <c r="C1" s="8"/>
      <c r="D1" s="8"/>
      <c r="E1" s="8"/>
      <c r="H1" s="21" t="s">
        <v>40</v>
      </c>
      <c r="I1" s="9"/>
    </row>
    <row r="2" spans="1:9" ht="12.75">
      <c r="A2" s="7"/>
      <c r="B2" s="7"/>
      <c r="C2" s="9"/>
      <c r="D2" s="10"/>
      <c r="E2" s="10"/>
      <c r="F2" s="22"/>
      <c r="G2" s="22"/>
      <c r="H2" s="22" t="s">
        <v>28</v>
      </c>
      <c r="I2" s="9"/>
    </row>
    <row r="3" spans="1:9" ht="12.75">
      <c r="A3" s="7"/>
      <c r="B3" s="7"/>
      <c r="C3" s="9"/>
      <c r="D3" s="10"/>
      <c r="E3" s="10"/>
      <c r="F3" s="22"/>
      <c r="G3" s="22"/>
      <c r="H3" s="22" t="s">
        <v>107</v>
      </c>
      <c r="I3" s="9"/>
    </row>
    <row r="4" spans="1:9" ht="12.75">
      <c r="A4" s="7"/>
      <c r="B4" s="7"/>
      <c r="C4" s="9"/>
      <c r="D4" s="10"/>
      <c r="E4" s="10"/>
      <c r="F4" s="22"/>
      <c r="G4" s="22"/>
      <c r="H4" s="22" t="s">
        <v>2</v>
      </c>
      <c r="I4" s="9"/>
    </row>
    <row r="5" spans="1:9" ht="12.75">
      <c r="A5" s="7"/>
      <c r="B5" s="7"/>
      <c r="C5" s="9"/>
      <c r="D5" s="10"/>
      <c r="E5" s="10"/>
      <c r="F5" s="22"/>
      <c r="G5" s="22"/>
      <c r="H5" s="22" t="s">
        <v>142</v>
      </c>
      <c r="I5" s="9"/>
    </row>
    <row r="6" spans="1:9" ht="12.75">
      <c r="A6" s="7"/>
      <c r="B6" s="7"/>
      <c r="C6" s="9"/>
      <c r="D6" s="10"/>
      <c r="E6" s="10"/>
      <c r="F6" s="22"/>
      <c r="G6" s="22"/>
      <c r="H6" s="22" t="s">
        <v>108</v>
      </c>
      <c r="I6" s="9"/>
    </row>
    <row r="7" spans="1:9" ht="12.75">
      <c r="A7" s="7"/>
      <c r="B7" s="7"/>
      <c r="C7" s="9"/>
      <c r="D7" s="10"/>
      <c r="E7" s="10"/>
      <c r="F7" s="22"/>
      <c r="G7" s="22"/>
      <c r="H7" s="22" t="s">
        <v>29</v>
      </c>
      <c r="I7" s="9"/>
    </row>
    <row r="8" spans="1:12" ht="12.75">
      <c r="A8" s="7"/>
      <c r="B8" s="7"/>
      <c r="C8" s="9"/>
      <c r="D8" s="10"/>
      <c r="E8" s="10"/>
      <c r="F8" s="22"/>
      <c r="G8" s="22"/>
      <c r="H8" s="22" t="s">
        <v>133</v>
      </c>
      <c r="I8" s="9"/>
      <c r="K8" s="14"/>
      <c r="L8" s="14"/>
    </row>
    <row r="9" spans="1:9" ht="12.75" customHeight="1">
      <c r="A9" s="7"/>
      <c r="B9" s="7"/>
      <c r="C9" s="8"/>
      <c r="D9" s="11"/>
      <c r="E9" s="11"/>
      <c r="F9" s="23"/>
      <c r="G9" s="23"/>
      <c r="H9" s="22" t="s">
        <v>134</v>
      </c>
      <c r="I9" s="9"/>
    </row>
    <row r="10" spans="1:9" ht="12.75" customHeight="1">
      <c r="A10" s="7"/>
      <c r="B10" s="7"/>
      <c r="C10" s="12"/>
      <c r="D10" s="12"/>
      <c r="E10" s="48" t="s">
        <v>147</v>
      </c>
      <c r="F10" s="48"/>
      <c r="G10" s="48"/>
      <c r="H10" s="48"/>
      <c r="I10" s="9"/>
    </row>
    <row r="11" spans="1:9" ht="12.75">
      <c r="A11" s="7"/>
      <c r="B11" s="7"/>
      <c r="C11" s="12"/>
      <c r="D11" s="12"/>
      <c r="E11" s="12"/>
      <c r="F11" s="43"/>
      <c r="G11" s="43"/>
      <c r="H11" s="43"/>
      <c r="I11" s="9"/>
    </row>
    <row r="12" spans="1:9" ht="73.5" customHeight="1">
      <c r="A12" s="65" t="s">
        <v>135</v>
      </c>
      <c r="B12" s="65"/>
      <c r="C12" s="65"/>
      <c r="D12" s="65"/>
      <c r="E12" s="65"/>
      <c r="F12" s="65"/>
      <c r="G12" s="65"/>
      <c r="H12" s="65"/>
      <c r="I12" s="9"/>
    </row>
    <row r="13" ht="12.75">
      <c r="H13" s="26" t="s">
        <v>41</v>
      </c>
    </row>
    <row r="14" spans="1:8" ht="25.5" customHeight="1">
      <c r="A14" s="49" t="s">
        <v>0</v>
      </c>
      <c r="B14" s="52" t="s">
        <v>36</v>
      </c>
      <c r="C14" s="55" t="s">
        <v>37</v>
      </c>
      <c r="D14" s="55" t="s">
        <v>38</v>
      </c>
      <c r="E14" s="58" t="s">
        <v>9</v>
      </c>
      <c r="F14" s="59"/>
      <c r="G14" s="59"/>
      <c r="H14" s="60"/>
    </row>
    <row r="15" spans="1:8" ht="12.75" customHeight="1">
      <c r="A15" s="50"/>
      <c r="B15" s="53"/>
      <c r="C15" s="56"/>
      <c r="D15" s="56"/>
      <c r="E15" s="61" t="s">
        <v>92</v>
      </c>
      <c r="F15" s="62"/>
      <c r="G15" s="63" t="s">
        <v>130</v>
      </c>
      <c r="H15" s="63" t="s">
        <v>136</v>
      </c>
    </row>
    <row r="16" spans="1:8" ht="27.75" customHeight="1">
      <c r="A16" s="51"/>
      <c r="B16" s="54"/>
      <c r="C16" s="57"/>
      <c r="D16" s="57"/>
      <c r="E16" s="44" t="s">
        <v>143</v>
      </c>
      <c r="F16" s="44" t="s">
        <v>144</v>
      </c>
      <c r="G16" s="64"/>
      <c r="H16" s="64"/>
    </row>
    <row r="17" spans="1:8" ht="12.75">
      <c r="A17" s="13" t="s">
        <v>1</v>
      </c>
      <c r="B17" s="3"/>
      <c r="C17" s="3"/>
      <c r="D17" s="3"/>
      <c r="E17" s="46">
        <f>E18+E46+E52+E58+E64+E93+E101+E106+E113+E86</f>
        <v>257920</v>
      </c>
      <c r="F17" s="46">
        <f>F18+F46+F52+F58+F64+F93+F101+F106+F113+F86</f>
        <v>5262731.79</v>
      </c>
      <c r="G17" s="46">
        <f>G18+G46+G52+G58+G64+G93+G101+G106+G113+G86</f>
        <v>4328100</v>
      </c>
      <c r="H17" s="46">
        <f>H18+H46+H52+H58+H64+H93+H101+H106+H113+H86</f>
        <v>4481400</v>
      </c>
    </row>
    <row r="18" spans="1:8" ht="12.75">
      <c r="A18" s="4" t="s">
        <v>17</v>
      </c>
      <c r="B18" s="5" t="s">
        <v>14</v>
      </c>
      <c r="C18" s="1"/>
      <c r="D18" s="3"/>
      <c r="E18" s="46">
        <f>E19+E24+E31+E35+E40</f>
        <v>197000</v>
      </c>
      <c r="F18" s="46">
        <f>F19+F24+F31+F35+F40</f>
        <v>2487190</v>
      </c>
      <c r="G18" s="46">
        <f>G19+G24+G31+G35+G40</f>
        <v>2373300</v>
      </c>
      <c r="H18" s="46">
        <f>H19+H24+H31+H35+H40</f>
        <v>2425500</v>
      </c>
    </row>
    <row r="19" spans="1:8" ht="25.5" customHeight="1">
      <c r="A19" s="15" t="s">
        <v>31</v>
      </c>
      <c r="B19" s="16" t="s">
        <v>30</v>
      </c>
      <c r="C19" s="27"/>
      <c r="D19" s="3"/>
      <c r="E19" s="3"/>
      <c r="F19" s="45">
        <f aca="true" t="shared" si="0" ref="F19:H22">F20</f>
        <v>730500</v>
      </c>
      <c r="G19" s="45">
        <f t="shared" si="0"/>
        <v>758200</v>
      </c>
      <c r="H19" s="45">
        <f t="shared" si="0"/>
        <v>780700</v>
      </c>
    </row>
    <row r="20" spans="1:8" ht="43.5" customHeight="1">
      <c r="A20" s="15" t="s">
        <v>49</v>
      </c>
      <c r="B20" s="16" t="s">
        <v>30</v>
      </c>
      <c r="C20" s="27" t="s">
        <v>47</v>
      </c>
      <c r="D20" s="3"/>
      <c r="E20" s="3"/>
      <c r="F20" s="45">
        <f>F21</f>
        <v>730500</v>
      </c>
      <c r="G20" s="45">
        <f t="shared" si="0"/>
        <v>758200</v>
      </c>
      <c r="H20" s="45">
        <f t="shared" si="0"/>
        <v>780700</v>
      </c>
    </row>
    <row r="21" spans="1:8" ht="37.5" customHeight="1">
      <c r="A21" s="15" t="s">
        <v>48</v>
      </c>
      <c r="B21" s="16" t="s">
        <v>30</v>
      </c>
      <c r="C21" s="27" t="s">
        <v>78</v>
      </c>
      <c r="D21" s="3"/>
      <c r="E21" s="3"/>
      <c r="F21" s="45">
        <f t="shared" si="0"/>
        <v>730500</v>
      </c>
      <c r="G21" s="45">
        <f t="shared" si="0"/>
        <v>758200</v>
      </c>
      <c r="H21" s="45">
        <f t="shared" si="0"/>
        <v>780700</v>
      </c>
    </row>
    <row r="22" spans="1:8" ht="12.75">
      <c r="A22" s="17" t="s">
        <v>42</v>
      </c>
      <c r="B22" s="16" t="s">
        <v>30</v>
      </c>
      <c r="C22" s="27" t="s">
        <v>79</v>
      </c>
      <c r="D22" s="1"/>
      <c r="E22" s="1"/>
      <c r="F22" s="45">
        <f t="shared" si="0"/>
        <v>730500</v>
      </c>
      <c r="G22" s="45">
        <f t="shared" si="0"/>
        <v>758200</v>
      </c>
      <c r="H22" s="45">
        <f t="shared" si="0"/>
        <v>780700</v>
      </c>
    </row>
    <row r="23" spans="1:8" ht="54" customHeight="1">
      <c r="A23" s="17" t="s">
        <v>6</v>
      </c>
      <c r="B23" s="16" t="s">
        <v>30</v>
      </c>
      <c r="C23" s="27" t="s">
        <v>79</v>
      </c>
      <c r="D23" s="1" t="s">
        <v>3</v>
      </c>
      <c r="E23" s="1"/>
      <c r="F23" s="45">
        <v>730500</v>
      </c>
      <c r="G23" s="45">
        <v>758200</v>
      </c>
      <c r="H23" s="45">
        <v>780700</v>
      </c>
    </row>
    <row r="24" spans="1:8" ht="42.75" customHeight="1">
      <c r="A24" s="17" t="s">
        <v>20</v>
      </c>
      <c r="B24" s="16" t="s">
        <v>21</v>
      </c>
      <c r="C24" s="27"/>
      <c r="D24" s="1"/>
      <c r="E24" s="45">
        <f aca="true" t="shared" si="1" ref="E24:H26">E25</f>
        <v>0</v>
      </c>
      <c r="F24" s="45">
        <f t="shared" si="1"/>
        <v>1519690</v>
      </c>
      <c r="G24" s="45">
        <f t="shared" si="1"/>
        <v>1575100</v>
      </c>
      <c r="H24" s="45">
        <f t="shared" si="1"/>
        <v>1604800</v>
      </c>
    </row>
    <row r="25" spans="1:8" ht="42" customHeight="1">
      <c r="A25" s="15" t="s">
        <v>49</v>
      </c>
      <c r="B25" s="16" t="s">
        <v>21</v>
      </c>
      <c r="C25" s="27" t="s">
        <v>47</v>
      </c>
      <c r="D25" s="1"/>
      <c r="E25" s="45">
        <f t="shared" si="1"/>
        <v>0</v>
      </c>
      <c r="F25" s="45">
        <f t="shared" si="1"/>
        <v>1519690</v>
      </c>
      <c r="G25" s="45">
        <f t="shared" si="1"/>
        <v>1575100</v>
      </c>
      <c r="H25" s="45">
        <f t="shared" si="1"/>
        <v>1604800</v>
      </c>
    </row>
    <row r="26" spans="1:8" ht="38.25">
      <c r="A26" s="17" t="s">
        <v>50</v>
      </c>
      <c r="B26" s="16" t="s">
        <v>21</v>
      </c>
      <c r="C26" s="27" t="s">
        <v>80</v>
      </c>
      <c r="D26" s="1"/>
      <c r="E26" s="45">
        <f t="shared" si="1"/>
        <v>0</v>
      </c>
      <c r="F26" s="45">
        <f t="shared" si="1"/>
        <v>1519690</v>
      </c>
      <c r="G26" s="45">
        <f t="shared" si="1"/>
        <v>1575100</v>
      </c>
      <c r="H26" s="45">
        <f t="shared" si="1"/>
        <v>1604800</v>
      </c>
    </row>
    <row r="27" spans="1:8" ht="25.5">
      <c r="A27" s="17" t="s">
        <v>82</v>
      </c>
      <c r="B27" s="16" t="s">
        <v>21</v>
      </c>
      <c r="C27" s="27" t="s">
        <v>81</v>
      </c>
      <c r="D27" s="1"/>
      <c r="E27" s="45">
        <f>E28+E29+E30</f>
        <v>0</v>
      </c>
      <c r="F27" s="45">
        <f>F28+F29+F30</f>
        <v>1519690</v>
      </c>
      <c r="G27" s="45">
        <f>G28+G29+G30</f>
        <v>1575100</v>
      </c>
      <c r="H27" s="45">
        <f>H28+H29+H30</f>
        <v>1604800</v>
      </c>
    </row>
    <row r="28" spans="1:8" ht="54.75" customHeight="1">
      <c r="A28" s="17" t="s">
        <v>6</v>
      </c>
      <c r="B28" s="16" t="s">
        <v>21</v>
      </c>
      <c r="C28" s="27" t="s">
        <v>81</v>
      </c>
      <c r="D28" s="1" t="s">
        <v>3</v>
      </c>
      <c r="E28" s="45"/>
      <c r="F28" s="45">
        <v>952300</v>
      </c>
      <c r="G28" s="45">
        <v>988600</v>
      </c>
      <c r="H28" s="45">
        <v>1017600</v>
      </c>
    </row>
    <row r="29" spans="1:8" ht="25.5">
      <c r="A29" s="17" t="s">
        <v>84</v>
      </c>
      <c r="B29" s="16" t="s">
        <v>21</v>
      </c>
      <c r="C29" s="27" t="s">
        <v>81</v>
      </c>
      <c r="D29" s="1" t="s">
        <v>4</v>
      </c>
      <c r="E29" s="45"/>
      <c r="F29" s="45">
        <f>503300-18410</f>
        <v>484890</v>
      </c>
      <c r="G29" s="45">
        <v>504000</v>
      </c>
      <c r="H29" s="45">
        <v>504700</v>
      </c>
    </row>
    <row r="30" spans="1:8" ht="12.75">
      <c r="A30" s="17" t="s">
        <v>7</v>
      </c>
      <c r="B30" s="16" t="s">
        <v>21</v>
      </c>
      <c r="C30" s="27" t="s">
        <v>81</v>
      </c>
      <c r="D30" s="1" t="s">
        <v>5</v>
      </c>
      <c r="E30" s="1"/>
      <c r="F30" s="45">
        <v>82500</v>
      </c>
      <c r="G30" s="45">
        <v>82500</v>
      </c>
      <c r="H30" s="45">
        <v>82500</v>
      </c>
    </row>
    <row r="31" spans="1:8" ht="12.75" hidden="1">
      <c r="A31" s="17" t="s">
        <v>120</v>
      </c>
      <c r="B31" s="16" t="s">
        <v>121</v>
      </c>
      <c r="C31" s="39"/>
      <c r="D31" s="1"/>
      <c r="E31" s="1"/>
      <c r="F31" s="45">
        <f>F32</f>
        <v>0</v>
      </c>
      <c r="G31" s="45"/>
      <c r="H31" s="45"/>
    </row>
    <row r="32" spans="1:8" ht="12.75" hidden="1">
      <c r="A32" s="17" t="s">
        <v>10</v>
      </c>
      <c r="B32" s="16" t="s">
        <v>121</v>
      </c>
      <c r="C32" s="1" t="s">
        <v>43</v>
      </c>
      <c r="D32" s="1"/>
      <c r="E32" s="1"/>
      <c r="F32" s="45">
        <f>F33</f>
        <v>0</v>
      </c>
      <c r="G32" s="45"/>
      <c r="H32" s="45"/>
    </row>
    <row r="33" spans="1:8" ht="25.5" hidden="1">
      <c r="A33" s="17" t="s">
        <v>122</v>
      </c>
      <c r="B33" s="16" t="s">
        <v>121</v>
      </c>
      <c r="C33" s="1" t="s">
        <v>123</v>
      </c>
      <c r="D33" s="1"/>
      <c r="E33" s="1"/>
      <c r="F33" s="45">
        <f>F34</f>
        <v>0</v>
      </c>
      <c r="G33" s="45"/>
      <c r="H33" s="45"/>
    </row>
    <row r="34" spans="1:8" ht="25.5" hidden="1">
      <c r="A34" s="17" t="s">
        <v>84</v>
      </c>
      <c r="B34" s="16" t="s">
        <v>121</v>
      </c>
      <c r="C34" s="1" t="s">
        <v>123</v>
      </c>
      <c r="D34" s="1" t="s">
        <v>4</v>
      </c>
      <c r="E34" s="1"/>
      <c r="F34" s="45">
        <v>0</v>
      </c>
      <c r="G34" s="45"/>
      <c r="H34" s="45"/>
    </row>
    <row r="35" spans="1:8" ht="12.75">
      <c r="A35" s="17" t="s">
        <v>27</v>
      </c>
      <c r="B35" s="16" t="s">
        <v>26</v>
      </c>
      <c r="C35" s="27"/>
      <c r="D35" s="1"/>
      <c r="E35" s="1"/>
      <c r="F35" s="45">
        <f aca="true" t="shared" si="2" ref="F35:H37">F36</f>
        <v>20000</v>
      </c>
      <c r="G35" s="45">
        <f t="shared" si="2"/>
        <v>20000</v>
      </c>
      <c r="H35" s="45">
        <f t="shared" si="2"/>
        <v>20000</v>
      </c>
    </row>
    <row r="36" spans="1:8" ht="12.75">
      <c r="A36" s="17" t="s">
        <v>10</v>
      </c>
      <c r="B36" s="16" t="s">
        <v>26</v>
      </c>
      <c r="C36" s="27" t="s">
        <v>43</v>
      </c>
      <c r="D36" s="1"/>
      <c r="E36" s="1"/>
      <c r="F36" s="45">
        <f t="shared" si="2"/>
        <v>20000</v>
      </c>
      <c r="G36" s="45">
        <f t="shared" si="2"/>
        <v>20000</v>
      </c>
      <c r="H36" s="45">
        <f t="shared" si="2"/>
        <v>20000</v>
      </c>
    </row>
    <row r="37" spans="1:8" ht="12.75">
      <c r="A37" s="17" t="s">
        <v>8</v>
      </c>
      <c r="B37" s="16" t="s">
        <v>26</v>
      </c>
      <c r="C37" s="27" t="s">
        <v>44</v>
      </c>
      <c r="D37" s="1"/>
      <c r="E37" s="1"/>
      <c r="F37" s="45">
        <f t="shared" si="2"/>
        <v>20000</v>
      </c>
      <c r="G37" s="45">
        <f t="shared" si="2"/>
        <v>20000</v>
      </c>
      <c r="H37" s="45">
        <f t="shared" si="2"/>
        <v>20000</v>
      </c>
    </row>
    <row r="38" spans="1:8" ht="12.75">
      <c r="A38" s="17" t="s">
        <v>7</v>
      </c>
      <c r="B38" s="16" t="s">
        <v>26</v>
      </c>
      <c r="C38" s="27" t="s">
        <v>44</v>
      </c>
      <c r="D38" s="1" t="s">
        <v>5</v>
      </c>
      <c r="E38" s="1"/>
      <c r="F38" s="45">
        <v>20000</v>
      </c>
      <c r="G38" s="45">
        <v>20000</v>
      </c>
      <c r="H38" s="45">
        <v>20000</v>
      </c>
    </row>
    <row r="39" spans="1:8" ht="12.75">
      <c r="A39" s="17" t="s">
        <v>99</v>
      </c>
      <c r="B39" s="16" t="s">
        <v>100</v>
      </c>
      <c r="C39" s="27"/>
      <c r="D39" s="1"/>
      <c r="E39" s="45">
        <f>E40</f>
        <v>197000</v>
      </c>
      <c r="F39" s="45">
        <f>F40</f>
        <v>217000</v>
      </c>
      <c r="G39" s="45">
        <v>20000</v>
      </c>
      <c r="H39" s="45">
        <v>20000</v>
      </c>
    </row>
    <row r="40" spans="1:8" ht="52.5" customHeight="1">
      <c r="A40" s="17" t="s">
        <v>101</v>
      </c>
      <c r="B40" s="16" t="s">
        <v>100</v>
      </c>
      <c r="C40" s="27" t="s">
        <v>102</v>
      </c>
      <c r="D40" s="1"/>
      <c r="E40" s="45">
        <f>E41</f>
        <v>197000</v>
      </c>
      <c r="F40" s="45">
        <f>F41</f>
        <v>217000</v>
      </c>
      <c r="G40" s="45">
        <v>20000</v>
      </c>
      <c r="H40" s="45">
        <v>20000</v>
      </c>
    </row>
    <row r="41" spans="1:8" ht="48" customHeight="1">
      <c r="A41" s="17" t="s">
        <v>103</v>
      </c>
      <c r="B41" s="16" t="s">
        <v>100</v>
      </c>
      <c r="C41" s="27" t="s">
        <v>104</v>
      </c>
      <c r="D41" s="1"/>
      <c r="E41" s="45">
        <f>E42+E44</f>
        <v>197000</v>
      </c>
      <c r="F41" s="45">
        <f>F42+F44</f>
        <v>217000</v>
      </c>
      <c r="G41" s="45">
        <v>20000</v>
      </c>
      <c r="H41" s="45">
        <v>20000</v>
      </c>
    </row>
    <row r="42" spans="1:8" ht="42.75" customHeight="1">
      <c r="A42" s="17" t="s">
        <v>105</v>
      </c>
      <c r="B42" s="16" t="s">
        <v>100</v>
      </c>
      <c r="C42" s="27" t="s">
        <v>106</v>
      </c>
      <c r="D42" s="1"/>
      <c r="E42" s="1"/>
      <c r="F42" s="45">
        <v>20000</v>
      </c>
      <c r="G42" s="45">
        <v>20000</v>
      </c>
      <c r="H42" s="45">
        <v>20000</v>
      </c>
    </row>
    <row r="43" spans="1:8" ht="30" customHeight="1">
      <c r="A43" s="17" t="s">
        <v>84</v>
      </c>
      <c r="B43" s="16" t="s">
        <v>100</v>
      </c>
      <c r="C43" s="27" t="s">
        <v>106</v>
      </c>
      <c r="D43" s="1" t="s">
        <v>4</v>
      </c>
      <c r="E43" s="1"/>
      <c r="F43" s="45">
        <v>20000</v>
      </c>
      <c r="G43" s="45">
        <v>20000</v>
      </c>
      <c r="H43" s="45">
        <v>20000</v>
      </c>
    </row>
    <row r="44" spans="1:8" ht="46.5" customHeight="1">
      <c r="A44" s="17" t="s">
        <v>149</v>
      </c>
      <c r="B44" s="16" t="s">
        <v>100</v>
      </c>
      <c r="C44" s="66" t="s">
        <v>148</v>
      </c>
      <c r="D44" s="1"/>
      <c r="E44" s="45">
        <f>E45</f>
        <v>197000</v>
      </c>
      <c r="F44" s="45">
        <f>F45</f>
        <v>197000</v>
      </c>
      <c r="G44" s="45"/>
      <c r="H44" s="45"/>
    </row>
    <row r="45" spans="1:8" ht="30" customHeight="1">
      <c r="A45" s="17" t="s">
        <v>84</v>
      </c>
      <c r="B45" s="16" t="s">
        <v>100</v>
      </c>
      <c r="C45" s="66" t="s">
        <v>148</v>
      </c>
      <c r="D45" s="1" t="s">
        <v>4</v>
      </c>
      <c r="E45" s="45">
        <v>197000</v>
      </c>
      <c r="F45" s="45">
        <v>197000</v>
      </c>
      <c r="G45" s="45"/>
      <c r="H45" s="45"/>
    </row>
    <row r="46" spans="1:8" ht="12.75">
      <c r="A46" s="28" t="s">
        <v>73</v>
      </c>
      <c r="B46" s="5" t="s">
        <v>74</v>
      </c>
      <c r="C46" s="3"/>
      <c r="D46" s="3"/>
      <c r="E46" s="3"/>
      <c r="F46" s="46">
        <f>F47</f>
        <v>74100</v>
      </c>
      <c r="G46" s="46">
        <f aca="true" t="shared" si="3" ref="G46:H48">G47</f>
        <v>74500</v>
      </c>
      <c r="H46" s="46">
        <f t="shared" si="3"/>
        <v>76900</v>
      </c>
    </row>
    <row r="47" spans="1:8" ht="12.75">
      <c r="A47" s="29" t="s">
        <v>75</v>
      </c>
      <c r="B47" s="16" t="s">
        <v>76</v>
      </c>
      <c r="C47" s="3"/>
      <c r="D47" s="3"/>
      <c r="E47" s="3"/>
      <c r="F47" s="45">
        <f>F48</f>
        <v>74100</v>
      </c>
      <c r="G47" s="45">
        <f t="shared" si="3"/>
        <v>74500</v>
      </c>
      <c r="H47" s="45">
        <f t="shared" si="3"/>
        <v>76900</v>
      </c>
    </row>
    <row r="48" spans="1:8" ht="12.75">
      <c r="A48" s="18" t="s">
        <v>10</v>
      </c>
      <c r="B48" s="16" t="s">
        <v>76</v>
      </c>
      <c r="C48" s="3">
        <v>9999900000</v>
      </c>
      <c r="D48" s="3"/>
      <c r="E48" s="3"/>
      <c r="F48" s="45">
        <f>F49</f>
        <v>74100</v>
      </c>
      <c r="G48" s="45">
        <f t="shared" si="3"/>
        <v>74500</v>
      </c>
      <c r="H48" s="45">
        <f t="shared" si="3"/>
        <v>76900</v>
      </c>
    </row>
    <row r="49" spans="1:8" ht="25.5">
      <c r="A49" s="18" t="s">
        <v>83</v>
      </c>
      <c r="B49" s="16" t="s">
        <v>76</v>
      </c>
      <c r="C49" s="1" t="s">
        <v>77</v>
      </c>
      <c r="D49" s="1"/>
      <c r="E49" s="1"/>
      <c r="F49" s="45">
        <f>F50+F51</f>
        <v>74100</v>
      </c>
      <c r="G49" s="45">
        <f>G50+G51</f>
        <v>74500</v>
      </c>
      <c r="H49" s="45">
        <f>H50+H51</f>
        <v>76900</v>
      </c>
    </row>
    <row r="50" spans="1:8" ht="51">
      <c r="A50" s="18" t="s">
        <v>6</v>
      </c>
      <c r="B50" s="16" t="s">
        <v>76</v>
      </c>
      <c r="C50" s="1" t="s">
        <v>77</v>
      </c>
      <c r="D50" s="1" t="s">
        <v>3</v>
      </c>
      <c r="E50" s="1"/>
      <c r="F50" s="45">
        <v>73100</v>
      </c>
      <c r="G50" s="45">
        <v>73500</v>
      </c>
      <c r="H50" s="45">
        <v>75900</v>
      </c>
    </row>
    <row r="51" spans="1:9" ht="25.5">
      <c r="A51" s="18" t="s">
        <v>84</v>
      </c>
      <c r="B51" s="16" t="s">
        <v>76</v>
      </c>
      <c r="C51" s="1" t="s">
        <v>77</v>
      </c>
      <c r="D51" s="1" t="s">
        <v>4</v>
      </c>
      <c r="E51" s="1"/>
      <c r="F51" s="45">
        <v>1000</v>
      </c>
      <c r="G51" s="45">
        <v>1000</v>
      </c>
      <c r="H51" s="45">
        <v>1000</v>
      </c>
      <c r="I51"/>
    </row>
    <row r="52" spans="1:8" ht="25.5">
      <c r="A52" s="30" t="s">
        <v>110</v>
      </c>
      <c r="B52" s="5" t="s">
        <v>111</v>
      </c>
      <c r="C52" s="31"/>
      <c r="D52" s="31"/>
      <c r="E52" s="46">
        <f>E53</f>
        <v>70920</v>
      </c>
      <c r="F52" s="46">
        <f>F53</f>
        <v>166920</v>
      </c>
      <c r="G52" s="46">
        <f>G53</f>
        <v>96000</v>
      </c>
      <c r="H52" s="46">
        <f>H53</f>
        <v>96000</v>
      </c>
    </row>
    <row r="53" spans="1:8" ht="12.75">
      <c r="A53" s="18" t="s">
        <v>112</v>
      </c>
      <c r="B53" s="16" t="s">
        <v>113</v>
      </c>
      <c r="C53" s="1"/>
      <c r="D53" s="1"/>
      <c r="E53" s="45">
        <f>E54</f>
        <v>70920</v>
      </c>
      <c r="F53" s="45">
        <f>F54</f>
        <v>166920</v>
      </c>
      <c r="G53" s="45">
        <f aca="true" t="shared" si="4" ref="G53:H56">G54</f>
        <v>96000</v>
      </c>
      <c r="H53" s="45">
        <f t="shared" si="4"/>
        <v>96000</v>
      </c>
    </row>
    <row r="54" spans="1:8" ht="38.25">
      <c r="A54" s="18" t="s">
        <v>114</v>
      </c>
      <c r="B54" s="16" t="s">
        <v>113</v>
      </c>
      <c r="C54" s="1" t="s">
        <v>115</v>
      </c>
      <c r="D54" s="1"/>
      <c r="E54" s="45">
        <f>E55</f>
        <v>70920</v>
      </c>
      <c r="F54" s="45">
        <f>F55</f>
        <v>166920</v>
      </c>
      <c r="G54" s="45">
        <f t="shared" si="4"/>
        <v>96000</v>
      </c>
      <c r="H54" s="45">
        <f t="shared" si="4"/>
        <v>96000</v>
      </c>
    </row>
    <row r="55" spans="1:8" ht="33.75" customHeight="1">
      <c r="A55" s="18" t="s">
        <v>116</v>
      </c>
      <c r="B55" s="16" t="s">
        <v>113</v>
      </c>
      <c r="C55" s="1" t="s">
        <v>117</v>
      </c>
      <c r="D55" s="1"/>
      <c r="E55" s="45">
        <f>E56</f>
        <v>70920</v>
      </c>
      <c r="F55" s="45">
        <f>F56</f>
        <v>166920</v>
      </c>
      <c r="G55" s="45">
        <f t="shared" si="4"/>
        <v>96000</v>
      </c>
      <c r="H55" s="45">
        <f t="shared" si="4"/>
        <v>96000</v>
      </c>
    </row>
    <row r="56" spans="1:8" ht="27.75" customHeight="1">
      <c r="A56" s="18" t="s">
        <v>118</v>
      </c>
      <c r="B56" s="16" t="s">
        <v>113</v>
      </c>
      <c r="C56" s="1" t="s">
        <v>119</v>
      </c>
      <c r="D56" s="1"/>
      <c r="E56" s="45">
        <f>E57</f>
        <v>70920</v>
      </c>
      <c r="F56" s="45">
        <f>F57</f>
        <v>166920</v>
      </c>
      <c r="G56" s="45">
        <f t="shared" si="4"/>
        <v>96000</v>
      </c>
      <c r="H56" s="45">
        <f t="shared" si="4"/>
        <v>96000</v>
      </c>
    </row>
    <row r="57" spans="1:8" ht="25.5">
      <c r="A57" s="18" t="s">
        <v>84</v>
      </c>
      <c r="B57" s="16" t="s">
        <v>113</v>
      </c>
      <c r="C57" s="1" t="s">
        <v>119</v>
      </c>
      <c r="D57" s="1" t="s">
        <v>4</v>
      </c>
      <c r="E57" s="45">
        <v>70920</v>
      </c>
      <c r="F57" s="45">
        <f>96000+70920</f>
        <v>166920</v>
      </c>
      <c r="G57" s="45">
        <v>96000</v>
      </c>
      <c r="H57" s="45">
        <v>96000</v>
      </c>
    </row>
    <row r="58" spans="1:8" ht="12.75">
      <c r="A58" s="4" t="s">
        <v>62</v>
      </c>
      <c r="B58" s="5" t="s">
        <v>61</v>
      </c>
      <c r="C58" s="31"/>
      <c r="D58" s="31"/>
      <c r="E58" s="46">
        <f aca="true" t="shared" si="5" ref="E58:F62">E59</f>
        <v>0</v>
      </c>
      <c r="F58" s="46">
        <f t="shared" si="5"/>
        <v>422624.25</v>
      </c>
      <c r="G58" s="46"/>
      <c r="H58" s="46"/>
    </row>
    <row r="59" spans="1:8" ht="15.75" customHeight="1">
      <c r="A59" s="17" t="s">
        <v>64</v>
      </c>
      <c r="B59" s="16" t="s">
        <v>63</v>
      </c>
      <c r="C59" s="1"/>
      <c r="D59" s="1"/>
      <c r="E59" s="45">
        <f t="shared" si="5"/>
        <v>0</v>
      </c>
      <c r="F59" s="45">
        <f t="shared" si="5"/>
        <v>422624.25</v>
      </c>
      <c r="G59" s="45"/>
      <c r="H59" s="45"/>
    </row>
    <row r="60" spans="1:8" ht="38.25">
      <c r="A60" s="17" t="s">
        <v>67</v>
      </c>
      <c r="B60" s="16" t="s">
        <v>63</v>
      </c>
      <c r="C60" s="1" t="s">
        <v>65</v>
      </c>
      <c r="D60" s="1"/>
      <c r="E60" s="45">
        <f t="shared" si="5"/>
        <v>0</v>
      </c>
      <c r="F60" s="45">
        <f t="shared" si="5"/>
        <v>422624.25</v>
      </c>
      <c r="G60" s="45"/>
      <c r="H60" s="45"/>
    </row>
    <row r="61" spans="1:8" ht="51">
      <c r="A61" s="17" t="s">
        <v>68</v>
      </c>
      <c r="B61" s="16" t="s">
        <v>63</v>
      </c>
      <c r="C61" s="1" t="s">
        <v>66</v>
      </c>
      <c r="D61" s="1"/>
      <c r="E61" s="45">
        <f t="shared" si="5"/>
        <v>0</v>
      </c>
      <c r="F61" s="45">
        <f t="shared" si="5"/>
        <v>422624.25</v>
      </c>
      <c r="G61" s="45"/>
      <c r="H61" s="45"/>
    </row>
    <row r="62" spans="1:8" ht="12.75">
      <c r="A62" s="17" t="s">
        <v>70</v>
      </c>
      <c r="B62" s="16" t="s">
        <v>63</v>
      </c>
      <c r="C62" s="1" t="s">
        <v>69</v>
      </c>
      <c r="D62" s="1"/>
      <c r="E62" s="45">
        <f t="shared" si="5"/>
        <v>0</v>
      </c>
      <c r="F62" s="45">
        <f t="shared" si="5"/>
        <v>422624.25</v>
      </c>
      <c r="G62" s="45"/>
      <c r="H62" s="45"/>
    </row>
    <row r="63" spans="1:8" ht="25.5">
      <c r="A63" s="18" t="s">
        <v>84</v>
      </c>
      <c r="B63" s="16" t="s">
        <v>63</v>
      </c>
      <c r="C63" s="1" t="s">
        <v>69</v>
      </c>
      <c r="D63" s="1" t="s">
        <v>4</v>
      </c>
      <c r="E63" s="45"/>
      <c r="F63" s="45">
        <f>252300+170324.25</f>
        <v>422624.25</v>
      </c>
      <c r="G63" s="45"/>
      <c r="H63" s="45"/>
    </row>
    <row r="64" spans="1:8" ht="18" customHeight="1">
      <c r="A64" s="4" t="s">
        <v>18</v>
      </c>
      <c r="B64" s="5" t="s">
        <v>15</v>
      </c>
      <c r="C64" s="3"/>
      <c r="D64" s="3"/>
      <c r="E64" s="46">
        <f>E65+E69+E81</f>
        <v>-10000</v>
      </c>
      <c r="F64" s="46">
        <f>F65+F69+F81</f>
        <v>1210137.54</v>
      </c>
      <c r="G64" s="46">
        <f>G65+G69+G81</f>
        <v>1530500</v>
      </c>
      <c r="H64" s="46">
        <f>H65+H69+H81</f>
        <v>1529800</v>
      </c>
    </row>
    <row r="65" spans="1:8" ht="51" hidden="1">
      <c r="A65" s="15" t="s">
        <v>95</v>
      </c>
      <c r="B65" s="6" t="s">
        <v>96</v>
      </c>
      <c r="C65" s="19">
        <v>2300000000</v>
      </c>
      <c r="D65" s="19"/>
      <c r="E65" s="45">
        <f aca="true" t="shared" si="6" ref="E65:H67">E66</f>
        <v>0</v>
      </c>
      <c r="F65" s="45">
        <f t="shared" si="6"/>
        <v>0</v>
      </c>
      <c r="G65" s="45">
        <f t="shared" si="6"/>
        <v>0</v>
      </c>
      <c r="H65" s="45">
        <f t="shared" si="6"/>
        <v>0</v>
      </c>
    </row>
    <row r="66" spans="1:8" ht="25.5" hidden="1">
      <c r="A66" s="15" t="s">
        <v>97</v>
      </c>
      <c r="B66" s="6" t="s">
        <v>96</v>
      </c>
      <c r="C66" s="19">
        <v>2300300000</v>
      </c>
      <c r="D66" s="19"/>
      <c r="E66" s="45">
        <f t="shared" si="6"/>
        <v>0</v>
      </c>
      <c r="F66" s="45">
        <f t="shared" si="6"/>
        <v>0</v>
      </c>
      <c r="G66" s="45">
        <f t="shared" si="6"/>
        <v>0</v>
      </c>
      <c r="H66" s="45">
        <f t="shared" si="6"/>
        <v>0</v>
      </c>
    </row>
    <row r="67" spans="1:8" ht="12.75" hidden="1">
      <c r="A67" s="15" t="s">
        <v>98</v>
      </c>
      <c r="B67" s="6" t="s">
        <v>96</v>
      </c>
      <c r="C67" s="19">
        <v>2300303560</v>
      </c>
      <c r="D67" s="19"/>
      <c r="E67" s="45">
        <f t="shared" si="6"/>
        <v>0</v>
      </c>
      <c r="F67" s="45">
        <f t="shared" si="6"/>
        <v>0</v>
      </c>
      <c r="G67" s="45">
        <f t="shared" si="6"/>
        <v>0</v>
      </c>
      <c r="H67" s="45">
        <f t="shared" si="6"/>
        <v>0</v>
      </c>
    </row>
    <row r="68" spans="1:8" ht="25.5" hidden="1">
      <c r="A68" s="15" t="s">
        <v>84</v>
      </c>
      <c r="B68" s="6" t="s">
        <v>96</v>
      </c>
      <c r="C68" s="19">
        <v>2300303560</v>
      </c>
      <c r="D68" s="19">
        <v>200</v>
      </c>
      <c r="E68" s="45">
        <v>0</v>
      </c>
      <c r="F68" s="45">
        <v>0</v>
      </c>
      <c r="G68" s="45">
        <v>0</v>
      </c>
      <c r="H68" s="45">
        <v>0</v>
      </c>
    </row>
    <row r="69" spans="1:8" ht="12.75">
      <c r="A69" s="15" t="s">
        <v>25</v>
      </c>
      <c r="B69" s="16" t="s">
        <v>24</v>
      </c>
      <c r="C69" s="3"/>
      <c r="D69" s="3"/>
      <c r="E69" s="45">
        <f>E70</f>
        <v>-10000</v>
      </c>
      <c r="F69" s="45">
        <f>F70</f>
        <v>1210137.54</v>
      </c>
      <c r="G69" s="45">
        <f>G70</f>
        <v>1030500</v>
      </c>
      <c r="H69" s="45">
        <f>H70</f>
        <v>1029800</v>
      </c>
    </row>
    <row r="70" spans="1:8" ht="38.25">
      <c r="A70" s="15" t="s">
        <v>51</v>
      </c>
      <c r="B70" s="16" t="s">
        <v>24</v>
      </c>
      <c r="C70" s="3">
        <v>2400000000</v>
      </c>
      <c r="D70" s="3"/>
      <c r="E70" s="45">
        <f>E71+E74+E78</f>
        <v>-10000</v>
      </c>
      <c r="F70" s="45">
        <f>F71+F74+F78</f>
        <v>1210137.54</v>
      </c>
      <c r="G70" s="45">
        <f>G71+G74+G78</f>
        <v>1030500</v>
      </c>
      <c r="H70" s="45">
        <f>H71+H74+H78</f>
        <v>1029800</v>
      </c>
    </row>
    <row r="71" spans="1:8" ht="25.5">
      <c r="A71" s="15" t="s">
        <v>52</v>
      </c>
      <c r="B71" s="16" t="s">
        <v>24</v>
      </c>
      <c r="C71" s="3">
        <v>2400100000</v>
      </c>
      <c r="D71" s="3"/>
      <c r="E71" s="45">
        <f aca="true" t="shared" si="7" ref="E71:H72">E72</f>
        <v>-10000</v>
      </c>
      <c r="F71" s="45">
        <f t="shared" si="7"/>
        <v>823605.86</v>
      </c>
      <c r="G71" s="45">
        <f t="shared" si="7"/>
        <v>886500</v>
      </c>
      <c r="H71" s="45">
        <f t="shared" si="7"/>
        <v>881800</v>
      </c>
    </row>
    <row r="72" spans="1:8" ht="25.5">
      <c r="A72" s="15" t="s">
        <v>13</v>
      </c>
      <c r="B72" s="16" t="s">
        <v>24</v>
      </c>
      <c r="C72" s="3">
        <v>2400106050</v>
      </c>
      <c r="D72" s="3"/>
      <c r="E72" s="45">
        <f t="shared" si="7"/>
        <v>-10000</v>
      </c>
      <c r="F72" s="45">
        <f t="shared" si="7"/>
        <v>823605.86</v>
      </c>
      <c r="G72" s="45">
        <f t="shared" si="7"/>
        <v>886500</v>
      </c>
      <c r="H72" s="45">
        <f t="shared" si="7"/>
        <v>881800</v>
      </c>
    </row>
    <row r="73" spans="1:8" ht="25.5">
      <c r="A73" s="18" t="s">
        <v>84</v>
      </c>
      <c r="B73" s="16" t="s">
        <v>24</v>
      </c>
      <c r="C73" s="3">
        <v>2400106050</v>
      </c>
      <c r="D73" s="1" t="s">
        <v>4</v>
      </c>
      <c r="E73" s="45">
        <v>-10000</v>
      </c>
      <c r="F73" s="45">
        <f>891100-57494.14-10000</f>
        <v>823605.86</v>
      </c>
      <c r="G73" s="45">
        <v>886500</v>
      </c>
      <c r="H73" s="45">
        <v>881800</v>
      </c>
    </row>
    <row r="74" spans="1:8" ht="25.5">
      <c r="A74" s="17" t="s">
        <v>53</v>
      </c>
      <c r="B74" s="16" t="s">
        <v>24</v>
      </c>
      <c r="C74" s="3">
        <v>2400200000</v>
      </c>
      <c r="D74" s="1"/>
      <c r="E74" s="45">
        <f>E75</f>
        <v>0</v>
      </c>
      <c r="F74" s="45">
        <f>F75</f>
        <v>386531.68</v>
      </c>
      <c r="G74" s="45">
        <f>G75</f>
        <v>144000</v>
      </c>
      <c r="H74" s="45">
        <f>H75</f>
        <v>148000</v>
      </c>
    </row>
    <row r="75" spans="1:8" ht="25.5">
      <c r="A75" s="15" t="s">
        <v>52</v>
      </c>
      <c r="B75" s="16" t="s">
        <v>24</v>
      </c>
      <c r="C75" s="3">
        <v>2400206050</v>
      </c>
      <c r="D75" s="1"/>
      <c r="E75" s="45">
        <f aca="true" t="shared" si="8" ref="E75:H76">E76</f>
        <v>0</v>
      </c>
      <c r="F75" s="45">
        <f t="shared" si="8"/>
        <v>386531.68</v>
      </c>
      <c r="G75" s="45">
        <f t="shared" si="8"/>
        <v>144000</v>
      </c>
      <c r="H75" s="45">
        <f t="shared" si="8"/>
        <v>148000</v>
      </c>
    </row>
    <row r="76" spans="1:8" ht="25.5">
      <c r="A76" s="17" t="s">
        <v>13</v>
      </c>
      <c r="B76" s="16" t="s">
        <v>24</v>
      </c>
      <c r="C76" s="3">
        <v>2400206050</v>
      </c>
      <c r="D76" s="1"/>
      <c r="E76" s="45">
        <f t="shared" si="8"/>
        <v>0</v>
      </c>
      <c r="F76" s="45">
        <f t="shared" si="8"/>
        <v>386531.68</v>
      </c>
      <c r="G76" s="45">
        <f t="shared" si="8"/>
        <v>144000</v>
      </c>
      <c r="H76" s="45">
        <f t="shared" si="8"/>
        <v>148000</v>
      </c>
    </row>
    <row r="77" spans="1:8" ht="25.5">
      <c r="A77" s="18" t="s">
        <v>84</v>
      </c>
      <c r="B77" s="16" t="s">
        <v>24</v>
      </c>
      <c r="C77" s="3">
        <v>2400206050</v>
      </c>
      <c r="D77" s="1" t="s">
        <v>4</v>
      </c>
      <c r="E77" s="47"/>
      <c r="F77" s="47">
        <f>140100+246431.68</f>
        <v>386531.68</v>
      </c>
      <c r="G77" s="45">
        <v>144000</v>
      </c>
      <c r="H77" s="45">
        <v>148000</v>
      </c>
    </row>
    <row r="78" spans="1:8" ht="25.5" hidden="1">
      <c r="A78" s="17" t="s">
        <v>128</v>
      </c>
      <c r="B78" s="16" t="s">
        <v>24</v>
      </c>
      <c r="C78" s="3">
        <v>2400300000</v>
      </c>
      <c r="D78" s="1"/>
      <c r="E78" s="1"/>
      <c r="F78" s="45">
        <f aca="true" t="shared" si="9" ref="F78:H79">F79</f>
        <v>0</v>
      </c>
      <c r="G78" s="45">
        <f t="shared" si="9"/>
        <v>0</v>
      </c>
      <c r="H78" s="45">
        <f t="shared" si="9"/>
        <v>0</v>
      </c>
    </row>
    <row r="79" spans="1:8" ht="12.75" hidden="1">
      <c r="A79" s="17" t="s">
        <v>129</v>
      </c>
      <c r="B79" s="16" t="s">
        <v>24</v>
      </c>
      <c r="C79" s="3">
        <v>2400306400</v>
      </c>
      <c r="D79" s="1"/>
      <c r="E79" s="1"/>
      <c r="F79" s="45">
        <f t="shared" si="9"/>
        <v>0</v>
      </c>
      <c r="G79" s="45">
        <f t="shared" si="9"/>
        <v>0</v>
      </c>
      <c r="H79" s="45">
        <f t="shared" si="9"/>
        <v>0</v>
      </c>
    </row>
    <row r="80" spans="1:8" ht="25.5" hidden="1">
      <c r="A80" s="18" t="s">
        <v>84</v>
      </c>
      <c r="B80" s="16" t="s">
        <v>24</v>
      </c>
      <c r="C80" s="3">
        <v>2400306400</v>
      </c>
      <c r="D80" s="1" t="s">
        <v>4</v>
      </c>
      <c r="E80" s="1"/>
      <c r="F80" s="45">
        <v>0</v>
      </c>
      <c r="G80" s="45">
        <v>0</v>
      </c>
      <c r="H80" s="45">
        <v>0</v>
      </c>
    </row>
    <row r="81" spans="1:8" ht="25.5">
      <c r="A81" s="17" t="s">
        <v>71</v>
      </c>
      <c r="B81" s="16" t="s">
        <v>72</v>
      </c>
      <c r="C81" s="3"/>
      <c r="D81" s="1"/>
      <c r="E81" s="1"/>
      <c r="F81" s="45">
        <f aca="true" t="shared" si="10" ref="F81:H84">F82</f>
        <v>0</v>
      </c>
      <c r="G81" s="45">
        <f t="shared" si="10"/>
        <v>500000</v>
      </c>
      <c r="H81" s="45">
        <f t="shared" si="10"/>
        <v>500000</v>
      </c>
    </row>
    <row r="82" spans="1:8" ht="38.25">
      <c r="A82" s="15" t="s">
        <v>51</v>
      </c>
      <c r="B82" s="16" t="s">
        <v>72</v>
      </c>
      <c r="C82" s="3">
        <v>2400000000</v>
      </c>
      <c r="D82" s="3"/>
      <c r="E82" s="3"/>
      <c r="F82" s="45">
        <f t="shared" si="10"/>
        <v>0</v>
      </c>
      <c r="G82" s="45">
        <f t="shared" si="10"/>
        <v>500000</v>
      </c>
      <c r="H82" s="45">
        <f t="shared" si="10"/>
        <v>500000</v>
      </c>
    </row>
    <row r="83" spans="1:8" ht="25.5">
      <c r="A83" s="15" t="s">
        <v>52</v>
      </c>
      <c r="B83" s="16" t="s">
        <v>72</v>
      </c>
      <c r="C83" s="3">
        <v>2400100000</v>
      </c>
      <c r="D83" s="3"/>
      <c r="E83" s="3"/>
      <c r="F83" s="45">
        <f t="shared" si="10"/>
        <v>0</v>
      </c>
      <c r="G83" s="45">
        <f t="shared" si="10"/>
        <v>500000</v>
      </c>
      <c r="H83" s="45">
        <f t="shared" si="10"/>
        <v>500000</v>
      </c>
    </row>
    <row r="84" spans="1:8" ht="63.75">
      <c r="A84" s="17" t="s">
        <v>55</v>
      </c>
      <c r="B84" s="16" t="s">
        <v>72</v>
      </c>
      <c r="C84" s="1" t="s">
        <v>54</v>
      </c>
      <c r="D84" s="1"/>
      <c r="E84" s="1"/>
      <c r="F84" s="45">
        <f t="shared" si="10"/>
        <v>0</v>
      </c>
      <c r="G84" s="45">
        <f t="shared" si="10"/>
        <v>500000</v>
      </c>
      <c r="H84" s="45">
        <f t="shared" si="10"/>
        <v>500000</v>
      </c>
    </row>
    <row r="85" spans="1:8" ht="25.5">
      <c r="A85" s="18" t="s">
        <v>84</v>
      </c>
      <c r="B85" s="16" t="s">
        <v>72</v>
      </c>
      <c r="C85" s="1" t="s">
        <v>54</v>
      </c>
      <c r="D85" s="1" t="s">
        <v>4</v>
      </c>
      <c r="E85" s="1"/>
      <c r="F85" s="45">
        <v>0</v>
      </c>
      <c r="G85" s="45">
        <v>500000</v>
      </c>
      <c r="H85" s="45">
        <v>500000</v>
      </c>
    </row>
    <row r="86" spans="1:13" ht="12.75">
      <c r="A86" s="30" t="s">
        <v>137</v>
      </c>
      <c r="B86" s="5" t="s">
        <v>138</v>
      </c>
      <c r="C86" s="1"/>
      <c r="D86" s="1"/>
      <c r="E86" s="46">
        <f aca="true" t="shared" si="11" ref="E86:H87">E87</f>
        <v>0</v>
      </c>
      <c r="F86" s="46">
        <f t="shared" si="11"/>
        <v>739060</v>
      </c>
      <c r="G86" s="46">
        <f t="shared" si="11"/>
        <v>0</v>
      </c>
      <c r="H86" s="46">
        <f t="shared" si="11"/>
        <v>0</v>
      </c>
      <c r="I86"/>
      <c r="K86" s="40"/>
      <c r="L86" s="40"/>
      <c r="M86" s="40"/>
    </row>
    <row r="87" spans="1:13" ht="12.75">
      <c r="A87" s="18" t="s">
        <v>139</v>
      </c>
      <c r="B87" s="16" t="s">
        <v>140</v>
      </c>
      <c r="C87" s="1"/>
      <c r="D87" s="1"/>
      <c r="E87" s="45">
        <f t="shared" si="11"/>
        <v>0</v>
      </c>
      <c r="F87" s="45">
        <f t="shared" si="11"/>
        <v>739060</v>
      </c>
      <c r="G87" s="45">
        <f t="shared" si="11"/>
        <v>0</v>
      </c>
      <c r="H87" s="45">
        <f t="shared" si="11"/>
        <v>0</v>
      </c>
      <c r="I87"/>
      <c r="K87" s="40"/>
      <c r="L87" s="40"/>
      <c r="M87" s="40"/>
    </row>
    <row r="88" spans="1:13" ht="38.25">
      <c r="A88" s="41" t="s">
        <v>51</v>
      </c>
      <c r="B88" s="16" t="s">
        <v>140</v>
      </c>
      <c r="C88" s="3">
        <v>2400000000</v>
      </c>
      <c r="D88" s="1"/>
      <c r="E88" s="45">
        <f>E89+E91</f>
        <v>0</v>
      </c>
      <c r="F88" s="45">
        <f>F89+F91</f>
        <v>739060</v>
      </c>
      <c r="G88" s="45">
        <f>G91</f>
        <v>0</v>
      </c>
      <c r="H88" s="45">
        <f>H91</f>
        <v>0</v>
      </c>
      <c r="I88"/>
      <c r="K88" s="40"/>
      <c r="L88" s="40"/>
      <c r="M88" s="40"/>
    </row>
    <row r="89" spans="1:13" ht="15.75" customHeight="1">
      <c r="A89" s="18" t="s">
        <v>145</v>
      </c>
      <c r="B89" s="16" t="s">
        <v>140</v>
      </c>
      <c r="C89" s="1" t="s">
        <v>146</v>
      </c>
      <c r="D89" s="1"/>
      <c r="E89" s="47">
        <f>E90</f>
        <v>0</v>
      </c>
      <c r="F89" s="47">
        <f>F90</f>
        <v>39060</v>
      </c>
      <c r="G89" s="45"/>
      <c r="H89" s="45"/>
      <c r="I89"/>
      <c r="K89" s="40"/>
      <c r="L89" s="40"/>
      <c r="M89" s="40"/>
    </row>
    <row r="90" spans="1:13" ht="18.75" customHeight="1">
      <c r="A90" s="18" t="s">
        <v>7</v>
      </c>
      <c r="B90" s="16" t="s">
        <v>140</v>
      </c>
      <c r="C90" s="1" t="s">
        <v>146</v>
      </c>
      <c r="D90" s="1" t="s">
        <v>4</v>
      </c>
      <c r="E90" s="47"/>
      <c r="F90" s="47">
        <v>39060</v>
      </c>
      <c r="G90" s="45"/>
      <c r="H90" s="45"/>
      <c r="I90"/>
      <c r="K90" s="40"/>
      <c r="L90" s="40"/>
      <c r="M90" s="40"/>
    </row>
    <row r="91" spans="1:13" ht="62.25" customHeight="1">
      <c r="A91" s="42" t="s">
        <v>141</v>
      </c>
      <c r="B91" s="16" t="s">
        <v>140</v>
      </c>
      <c r="C91" s="3">
        <v>2400174040</v>
      </c>
      <c r="D91" s="1"/>
      <c r="E91" s="1"/>
      <c r="F91" s="45">
        <f>F92</f>
        <v>700000</v>
      </c>
      <c r="G91" s="45"/>
      <c r="H91" s="45"/>
      <c r="I91"/>
      <c r="K91" s="40"/>
      <c r="L91" s="40"/>
      <c r="M91" s="40"/>
    </row>
    <row r="92" spans="1:13" ht="25.5">
      <c r="A92" s="18" t="s">
        <v>84</v>
      </c>
      <c r="B92" s="16" t="s">
        <v>140</v>
      </c>
      <c r="C92" s="1" t="s">
        <v>54</v>
      </c>
      <c r="D92" s="1" t="s">
        <v>4</v>
      </c>
      <c r="E92" s="1"/>
      <c r="F92" s="45">
        <v>700000</v>
      </c>
      <c r="G92" s="45">
        <v>0</v>
      </c>
      <c r="H92" s="45">
        <v>0</v>
      </c>
      <c r="I92"/>
      <c r="K92" s="40"/>
      <c r="L92" s="40"/>
      <c r="M92" s="40"/>
    </row>
    <row r="93" spans="1:8" ht="12.75">
      <c r="A93" s="4" t="s">
        <v>56</v>
      </c>
      <c r="B93" s="5" t="s">
        <v>57</v>
      </c>
      <c r="C93" s="32"/>
      <c r="D93" s="31"/>
      <c r="E93" s="31"/>
      <c r="F93" s="46">
        <f aca="true" t="shared" si="12" ref="F93:H95">F94</f>
        <v>45000</v>
      </c>
      <c r="G93" s="46">
        <f t="shared" si="12"/>
        <v>45000</v>
      </c>
      <c r="H93" s="46">
        <f t="shared" si="12"/>
        <v>45000</v>
      </c>
    </row>
    <row r="94" spans="1:8" ht="12.75">
      <c r="A94" s="17" t="s">
        <v>59</v>
      </c>
      <c r="B94" s="16" t="s">
        <v>58</v>
      </c>
      <c r="C94" s="3"/>
      <c r="D94" s="1"/>
      <c r="E94" s="1"/>
      <c r="F94" s="45">
        <f t="shared" si="12"/>
        <v>45000</v>
      </c>
      <c r="G94" s="45">
        <f t="shared" si="12"/>
        <v>45000</v>
      </c>
      <c r="H94" s="45">
        <f t="shared" si="12"/>
        <v>45000</v>
      </c>
    </row>
    <row r="95" spans="1:8" ht="38.25">
      <c r="A95" s="17" t="s">
        <v>124</v>
      </c>
      <c r="B95" s="16" t="s">
        <v>58</v>
      </c>
      <c r="C95" s="3">
        <v>1800000000</v>
      </c>
      <c r="D95" s="1"/>
      <c r="E95" s="1"/>
      <c r="F95" s="45">
        <f t="shared" si="12"/>
        <v>45000</v>
      </c>
      <c r="G95" s="45">
        <f t="shared" si="12"/>
        <v>45000</v>
      </c>
      <c r="H95" s="45">
        <f t="shared" si="12"/>
        <v>45000</v>
      </c>
    </row>
    <row r="96" spans="1:8" ht="38.25">
      <c r="A96" s="17" t="s">
        <v>125</v>
      </c>
      <c r="B96" s="16" t="s">
        <v>58</v>
      </c>
      <c r="C96" s="3">
        <v>1800100000</v>
      </c>
      <c r="D96" s="1"/>
      <c r="E96" s="1"/>
      <c r="F96" s="45">
        <f>F97+F99</f>
        <v>45000</v>
      </c>
      <c r="G96" s="45">
        <f>G97+G99</f>
        <v>45000</v>
      </c>
      <c r="H96" s="45">
        <f>H97+H99</f>
        <v>45000</v>
      </c>
    </row>
    <row r="97" spans="1:8" ht="12.75">
      <c r="A97" s="17" t="s">
        <v>60</v>
      </c>
      <c r="B97" s="16" t="s">
        <v>58</v>
      </c>
      <c r="C97" s="3">
        <v>1800145870</v>
      </c>
      <c r="D97" s="1"/>
      <c r="E97" s="1"/>
      <c r="F97" s="45">
        <f>F98</f>
        <v>45000</v>
      </c>
      <c r="G97" s="45">
        <f>G98</f>
        <v>45000</v>
      </c>
      <c r="H97" s="45">
        <f>H98</f>
        <v>45000</v>
      </c>
    </row>
    <row r="98" spans="1:8" ht="25.5">
      <c r="A98" s="18" t="s">
        <v>84</v>
      </c>
      <c r="B98" s="16" t="s">
        <v>58</v>
      </c>
      <c r="C98" s="3">
        <v>1800145870</v>
      </c>
      <c r="D98" s="1" t="s">
        <v>4</v>
      </c>
      <c r="E98" s="1"/>
      <c r="F98" s="45">
        <v>45000</v>
      </c>
      <c r="G98" s="45">
        <v>45000</v>
      </c>
      <c r="H98" s="45">
        <v>45000</v>
      </c>
    </row>
    <row r="99" spans="1:8" ht="38.25" hidden="1">
      <c r="A99" s="18" t="s">
        <v>85</v>
      </c>
      <c r="B99" s="16" t="s">
        <v>58</v>
      </c>
      <c r="C99" s="3">
        <v>1800172010</v>
      </c>
      <c r="D99" s="1"/>
      <c r="E99" s="1"/>
      <c r="F99" s="45">
        <f>F100</f>
        <v>0</v>
      </c>
      <c r="G99" s="45">
        <f>G100</f>
        <v>0</v>
      </c>
      <c r="H99" s="45">
        <f>H100</f>
        <v>0</v>
      </c>
    </row>
    <row r="100" spans="1:8" ht="25.5" hidden="1">
      <c r="A100" s="18" t="s">
        <v>84</v>
      </c>
      <c r="B100" s="16" t="s">
        <v>58</v>
      </c>
      <c r="C100" s="3">
        <v>1800172010</v>
      </c>
      <c r="D100" s="1" t="s">
        <v>4</v>
      </c>
      <c r="E100" s="1"/>
      <c r="F100" s="45">
        <v>0</v>
      </c>
      <c r="G100" s="45">
        <v>0</v>
      </c>
      <c r="H100" s="45">
        <v>0</v>
      </c>
    </row>
    <row r="101" spans="1:8" ht="12.75">
      <c r="A101" s="30" t="s">
        <v>87</v>
      </c>
      <c r="B101" s="5" t="s">
        <v>86</v>
      </c>
      <c r="C101" s="32"/>
      <c r="D101" s="31"/>
      <c r="E101" s="31"/>
      <c r="F101" s="46">
        <f>F102</f>
        <v>97700</v>
      </c>
      <c r="G101" s="46">
        <f aca="true" t="shared" si="13" ref="G101:H104">G102</f>
        <v>95000</v>
      </c>
      <c r="H101" s="46">
        <f t="shared" si="13"/>
        <v>93000</v>
      </c>
    </row>
    <row r="102" spans="1:8" ht="12.75">
      <c r="A102" s="18" t="s">
        <v>126</v>
      </c>
      <c r="B102" s="16" t="s">
        <v>127</v>
      </c>
      <c r="C102" s="3"/>
      <c r="D102" s="1"/>
      <c r="E102" s="1"/>
      <c r="F102" s="45">
        <f>F103</f>
        <v>97700</v>
      </c>
      <c r="G102" s="45">
        <f t="shared" si="13"/>
        <v>95000</v>
      </c>
      <c r="H102" s="45">
        <f t="shared" si="13"/>
        <v>93000</v>
      </c>
    </row>
    <row r="103" spans="1:8" ht="12.75">
      <c r="A103" s="17" t="s">
        <v>10</v>
      </c>
      <c r="B103" s="16" t="s">
        <v>127</v>
      </c>
      <c r="C103" s="3">
        <v>9999900000</v>
      </c>
      <c r="D103" s="1"/>
      <c r="E103" s="1"/>
      <c r="F103" s="45">
        <f>F104</f>
        <v>97700</v>
      </c>
      <c r="G103" s="45">
        <f t="shared" si="13"/>
        <v>95000</v>
      </c>
      <c r="H103" s="45">
        <f t="shared" si="13"/>
        <v>93000</v>
      </c>
    </row>
    <row r="104" spans="1:8" ht="12.75">
      <c r="A104" s="18" t="s">
        <v>132</v>
      </c>
      <c r="B104" s="16" t="s">
        <v>127</v>
      </c>
      <c r="C104" s="3">
        <v>9999974000</v>
      </c>
      <c r="D104" s="1"/>
      <c r="E104" s="1"/>
      <c r="F104" s="45">
        <f>F105</f>
        <v>97700</v>
      </c>
      <c r="G104" s="45">
        <f t="shared" si="13"/>
        <v>95000</v>
      </c>
      <c r="H104" s="45">
        <f t="shared" si="13"/>
        <v>93000</v>
      </c>
    </row>
    <row r="105" spans="1:8" ht="12.75">
      <c r="A105" s="18" t="s">
        <v>93</v>
      </c>
      <c r="B105" s="16" t="s">
        <v>127</v>
      </c>
      <c r="C105" s="3">
        <v>9999974000</v>
      </c>
      <c r="D105" s="1" t="s">
        <v>94</v>
      </c>
      <c r="E105" s="1"/>
      <c r="F105" s="45">
        <v>97700</v>
      </c>
      <c r="G105" s="45">
        <v>95000</v>
      </c>
      <c r="H105" s="45">
        <v>93000</v>
      </c>
    </row>
    <row r="106" spans="1:8" ht="12.75">
      <c r="A106" s="4" t="s">
        <v>19</v>
      </c>
      <c r="B106" s="5" t="s">
        <v>16</v>
      </c>
      <c r="C106" s="3"/>
      <c r="D106" s="3"/>
      <c r="E106" s="32"/>
      <c r="F106" s="46">
        <f aca="true" t="shared" si="14" ref="F106:H111">F107</f>
        <v>20000</v>
      </c>
      <c r="G106" s="46">
        <f t="shared" si="14"/>
        <v>20000</v>
      </c>
      <c r="H106" s="46">
        <f>H107</f>
        <v>20000</v>
      </c>
    </row>
    <row r="107" spans="1:8" ht="12.75">
      <c r="A107" s="15" t="s">
        <v>22</v>
      </c>
      <c r="B107" s="16" t="s">
        <v>23</v>
      </c>
      <c r="C107" s="3"/>
      <c r="D107" s="3"/>
      <c r="E107" s="3"/>
      <c r="F107" s="45">
        <f t="shared" si="14"/>
        <v>20000</v>
      </c>
      <c r="G107" s="45">
        <f t="shared" si="14"/>
        <v>20000</v>
      </c>
      <c r="H107" s="45">
        <f t="shared" si="14"/>
        <v>20000</v>
      </c>
    </row>
    <row r="108" spans="1:8" ht="38.25">
      <c r="A108" s="17" t="s">
        <v>12</v>
      </c>
      <c r="B108" s="16" t="s">
        <v>23</v>
      </c>
      <c r="C108" s="1" t="s">
        <v>45</v>
      </c>
      <c r="D108" s="1"/>
      <c r="E108" s="1"/>
      <c r="F108" s="45">
        <f>F109</f>
        <v>20000</v>
      </c>
      <c r="G108" s="45">
        <f t="shared" si="14"/>
        <v>20000</v>
      </c>
      <c r="H108" s="45">
        <f t="shared" si="14"/>
        <v>20000</v>
      </c>
    </row>
    <row r="109" spans="1:8" ht="25.5">
      <c r="A109" s="17" t="s">
        <v>90</v>
      </c>
      <c r="B109" s="16" t="s">
        <v>23</v>
      </c>
      <c r="C109" s="1" t="s">
        <v>88</v>
      </c>
      <c r="D109" s="1"/>
      <c r="E109" s="1"/>
      <c r="F109" s="45">
        <f>F110</f>
        <v>20000</v>
      </c>
      <c r="G109" s="45">
        <f t="shared" si="14"/>
        <v>20000</v>
      </c>
      <c r="H109" s="45">
        <f t="shared" si="14"/>
        <v>20000</v>
      </c>
    </row>
    <row r="110" spans="1:8" ht="38.25">
      <c r="A110" s="17" t="s">
        <v>91</v>
      </c>
      <c r="B110" s="16" t="s">
        <v>23</v>
      </c>
      <c r="C110" s="1" t="s">
        <v>89</v>
      </c>
      <c r="D110" s="1"/>
      <c r="E110" s="1"/>
      <c r="F110" s="45">
        <f>F111</f>
        <v>20000</v>
      </c>
      <c r="G110" s="45">
        <f>G111</f>
        <v>20000</v>
      </c>
      <c r="H110" s="45">
        <f>H111</f>
        <v>20000</v>
      </c>
    </row>
    <row r="111" spans="1:8" ht="12.75">
      <c r="A111" s="17" t="s">
        <v>11</v>
      </c>
      <c r="B111" s="16" t="s">
        <v>23</v>
      </c>
      <c r="C111" s="1" t="s">
        <v>131</v>
      </c>
      <c r="D111" s="1"/>
      <c r="E111" s="1"/>
      <c r="F111" s="45">
        <f t="shared" si="14"/>
        <v>20000</v>
      </c>
      <c r="G111" s="45">
        <f t="shared" si="14"/>
        <v>20000</v>
      </c>
      <c r="H111" s="45">
        <f t="shared" si="14"/>
        <v>20000</v>
      </c>
    </row>
    <row r="112" spans="1:8" ht="18" customHeight="1">
      <c r="A112" s="18" t="s">
        <v>84</v>
      </c>
      <c r="B112" s="16" t="s">
        <v>23</v>
      </c>
      <c r="C112" s="1" t="s">
        <v>131</v>
      </c>
      <c r="D112" s="1" t="s">
        <v>4</v>
      </c>
      <c r="E112" s="1"/>
      <c r="F112" s="45">
        <v>20000</v>
      </c>
      <c r="G112" s="45">
        <v>20000</v>
      </c>
      <c r="H112" s="45">
        <v>20000</v>
      </c>
    </row>
    <row r="113" spans="1:8" ht="18" customHeight="1">
      <c r="A113" s="4" t="s">
        <v>32</v>
      </c>
      <c r="B113" s="32">
        <v>9900</v>
      </c>
      <c r="C113" s="33"/>
      <c r="D113" s="31"/>
      <c r="E113" s="31"/>
      <c r="F113" s="46"/>
      <c r="G113" s="46">
        <f>G114</f>
        <v>93800</v>
      </c>
      <c r="H113" s="46">
        <f aca="true" t="shared" si="15" ref="G113:H115">H114</f>
        <v>195200</v>
      </c>
    </row>
    <row r="114" spans="1:8" ht="18" customHeight="1">
      <c r="A114" s="17" t="s">
        <v>10</v>
      </c>
      <c r="B114" s="3">
        <v>9999</v>
      </c>
      <c r="C114" s="1" t="s">
        <v>43</v>
      </c>
      <c r="D114" s="1"/>
      <c r="E114" s="1"/>
      <c r="F114" s="45"/>
      <c r="G114" s="45">
        <f t="shared" si="15"/>
        <v>93800</v>
      </c>
      <c r="H114" s="45">
        <f t="shared" si="15"/>
        <v>195200</v>
      </c>
    </row>
    <row r="115" spans="1:8" ht="18" customHeight="1">
      <c r="A115" s="17" t="s">
        <v>33</v>
      </c>
      <c r="B115" s="3">
        <v>9999</v>
      </c>
      <c r="C115" s="1" t="s">
        <v>46</v>
      </c>
      <c r="D115" s="1"/>
      <c r="E115" s="1"/>
      <c r="F115" s="45"/>
      <c r="G115" s="45">
        <f t="shared" si="15"/>
        <v>93800</v>
      </c>
      <c r="H115" s="45">
        <f t="shared" si="15"/>
        <v>195200</v>
      </c>
    </row>
    <row r="116" spans="1:8" ht="12.75">
      <c r="A116" s="35" t="s">
        <v>34</v>
      </c>
      <c r="B116" s="3">
        <v>9999</v>
      </c>
      <c r="C116" s="1" t="s">
        <v>46</v>
      </c>
      <c r="D116" s="34" t="s">
        <v>35</v>
      </c>
      <c r="E116" s="34"/>
      <c r="F116" s="45"/>
      <c r="G116" s="45">
        <v>93800</v>
      </c>
      <c r="H116" s="45">
        <v>195200</v>
      </c>
    </row>
    <row r="118" spans="4:7" ht="12.75">
      <c r="D118" s="2"/>
      <c r="E118" s="2"/>
      <c r="F118" s="2"/>
      <c r="G118" s="2"/>
    </row>
    <row r="119" spans="4:7" ht="409.5">
      <c r="D119" s="2"/>
      <c r="E119" s="2"/>
      <c r="F119" s="2"/>
      <c r="G119" s="2"/>
    </row>
    <row r="120" spans="1:7" ht="15.75">
      <c r="A120" s="37" t="s">
        <v>39</v>
      </c>
      <c r="D120" s="38"/>
      <c r="E120" s="38"/>
      <c r="F120" s="38" t="s">
        <v>109</v>
      </c>
      <c r="G120" s="38"/>
    </row>
  </sheetData>
  <sheetProtection/>
  <mergeCells count="10">
    <mergeCell ref="E10:H10"/>
    <mergeCell ref="A14:A16"/>
    <mergeCell ref="B14:B16"/>
    <mergeCell ref="C14:C16"/>
    <mergeCell ref="D14:D16"/>
    <mergeCell ref="E14:H14"/>
    <mergeCell ref="E15:F15"/>
    <mergeCell ref="G15:G16"/>
    <mergeCell ref="H15:H16"/>
    <mergeCell ref="A12:H12"/>
  </mergeCells>
  <printOptions/>
  <pageMargins left="0.984251968503937" right="0.1968503937007874" top="0.3937007874015748" bottom="0.3937007874015748" header="0.5118110236220472" footer="0.5118110236220472"/>
  <pageSetup fitToHeight="2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Raushania</cp:lastModifiedBy>
  <cp:lastPrinted>2018-11-29T04:30:16Z</cp:lastPrinted>
  <dcterms:created xsi:type="dcterms:W3CDTF">2008-10-28T10:40:13Z</dcterms:created>
  <dcterms:modified xsi:type="dcterms:W3CDTF">2020-05-28T06:27:56Z</dcterms:modified>
  <cp:category/>
  <cp:version/>
  <cp:contentType/>
  <cp:contentStatus/>
</cp:coreProperties>
</file>