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<sst xmlns="http://schemas.openxmlformats.org/spreadsheetml/2006/main" count="154" uniqueCount="99">
  <si>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</si>
  <si>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</si>
  <si>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</si>
  <si>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</si>
  <si>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</si>
  <si>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</si>
  <si>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</si>
  <si>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</si>
  <si>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</si>
  <si>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</si>
  <si>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</si>
  <si>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</si>
  <si>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</si>
  <si>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</si>
  <si>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</si>
  <si>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</si>
  <si>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</si>
  <si>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</si>
  <si>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</si>
  <si>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</si>
  <si>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</si>
  <si>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</si>
  <si>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</si>
  <si>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</si>
  <si>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2017 год</t>
  </si>
  <si>
    <t>Ведомство</t>
  </si>
  <si>
    <t>Приложение 6</t>
  </si>
  <si>
    <t>Глава муниципального образования</t>
  </si>
  <si>
    <t>2000041870</t>
  </si>
  <si>
    <t>2000000000</t>
  </si>
  <si>
    <t>9999907500</t>
  </si>
  <si>
    <t>9999999999</t>
  </si>
  <si>
    <t>2018 год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</si>
  <si>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</si>
  <si>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</si>
  <si>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</si>
  <si>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</si>
  <si>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</si>
  <si>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</si>
  <si>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</si>
  <si>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</si>
  <si>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</si>
  <si>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</si>
  <si>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</si>
  <si>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</si>
  <si>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</si>
  <si>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</si>
  <si>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</si>
  <si>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</si>
  <si>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</si>
  <si>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</si>
  <si>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</si>
  <si>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</si>
  <si>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</si>
  <si>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</si>
  <si>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</si>
  <si>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</si>
  <si>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Иные безвозмездные и безвозвратные перечисления</t>
  </si>
  <si>
    <t>9999974000</t>
  </si>
  <si>
    <t>Межбюджетные трансферты</t>
  </si>
  <si>
    <t>500</t>
  </si>
  <si>
    <t xml:space="preserve">Республики Башкортостан на 2017 год </t>
  </si>
  <si>
    <t>и плановый период 2018 и 2019 годов"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</si>
  <si>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</si>
  <si>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</si>
  <si>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</si>
  <si>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</si>
  <si>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</si>
  <si>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</si>
  <si>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</si>
  <si>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и муниципальной собственности</t>
  </si>
  <si>
    <t>0700109020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</si>
  <si>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</si>
  <si>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</si>
  <si>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Ведомственная структура расходов бюджета сельского поселения Никольский сельсовет муниципального района Краснокамский район Республики Башкортостан на 2017 - 2019 годы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</si>
  <si>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</si>
  <si>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</si>
  <si>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</si>
  <si>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</si>
  <si>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</si>
  <si>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</si>
  <si>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 xml:space="preserve">Л.П.Александрова                        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</si>
  <si>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</si>
  <si>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</si>
  <si>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от  " 20 " декабря  2016 года № 81</t>
  </si>
  <si>
    <t>изменения</t>
  </si>
  <si>
    <t>с учетом изменений</t>
  </si>
  <si>
    <t>Мероприятия в области социальной политики</t>
  </si>
  <si>
    <t>9999905870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</si>
  <si>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
значения</t>
  </si>
  <si>
    <t>2200174040</t>
  </si>
  <si>
    <t>9999905140</t>
  </si>
  <si>
    <t>Активные мероприятия по содействию занятости населения</t>
  </si>
  <si>
    <t>Администрация сельского поселения Никольский сельсовет муниципального района Краснокамский район Республики Башкортостан</t>
  </si>
  <si>
    <t>в редакции решения Совета от 14.09.2017  № 121</t>
  </si>
  <si>
    <t>Основное мероприятие "Организация эффективного управления земельными ресурсами на территории муниципального района"</t>
  </si>
  <si>
    <t>0700300000</t>
  </si>
  <si>
    <t>Проведение работ по землеустройству</t>
  </si>
  <si>
    <t>0700303330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</si>
</sst>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3" fillId="32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6">
      <selection activeCell="F19" sqref="F19:H19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875" style="2" customWidth="1"/>
    <col min="4" max="4" width="7.375" style="2" customWidth="1"/>
    <col min="5" max="5" width="13.00390625" style="2" customWidth="1"/>
    <col min="6" max="7" width="11.75390625" style="2" customWidth="1"/>
    <col min="8" max="8" width="11.75390625" style="7" customWidth="1"/>
  </cols>
  <sheetData>
    <row r="1" spans="3:8" ht="12.75">
      <c r="C1"/>
      <c r="D1" s="8"/>
      <c r="E1" s="8"/>
      <c r="F1" s="8"/>
      <c r="G1" s="8"/>
      <c r="H1" s="12" t="s">
        <v>26</v>
      </c>
    </row>
    <row r="2" spans="3:8" ht="12.75">
      <c r="C2"/>
      <c r="D2" s="8"/>
      <c r="E2" s="8"/>
      <c r="F2" s="8"/>
      <c r="G2" s="8"/>
      <c r="H2" s="8" t="s">
        <v>15</v>
      </c>
    </row>
    <row r="3" spans="3:8" ht="12.75">
      <c r="C3"/>
      <c r="D3" s="8"/>
      <c r="E3" s="8"/>
      <c r="F3" s="8"/>
      <c r="G3" s="8"/>
      <c r="H3" s="8" t="s">
        <v>72</v>
      </c>
    </row>
    <row r="4" spans="3:8" ht="12.75">
      <c r="C4"/>
      <c r="D4" s="8"/>
      <c r="E4" s="8"/>
      <c r="F4" s="8"/>
      <c r="G4" s="8"/>
      <c r="H4" s="8" t="s">
        <v>2</v>
      </c>
    </row>
    <row r="5" spans="3:8" ht="12.75">
      <c r="C5"/>
      <c r="D5" s="8"/>
      <c r="E5" s="8"/>
      <c r="F5" s="8"/>
      <c r="G5" s="8"/>
      <c r="H5" s="8" t="s">
        <v>84</v>
      </c>
    </row>
    <row r="6" spans="3:8" ht="12.75">
      <c r="C6"/>
      <c r="D6" s="8"/>
      <c r="E6" s="8"/>
      <c r="F6" s="8"/>
      <c r="G6" s="8"/>
      <c r="H6" s="8" t="s">
        <v>73</v>
      </c>
    </row>
    <row r="7" spans="3:8" ht="12.75">
      <c r="C7"/>
      <c r="D7" s="8"/>
      <c r="E7" s="8"/>
      <c r="F7" s="8"/>
      <c r="G7" s="8"/>
      <c r="H7" s="8" t="s">
        <v>16</v>
      </c>
    </row>
    <row r="8" spans="3:8" ht="12.75">
      <c r="C8" s="11"/>
      <c r="D8" s="11"/>
      <c r="E8" s="11"/>
      <c r="F8" s="11"/>
      <c r="G8" s="11"/>
      <c r="H8" s="8" t="s">
        <v>61</v>
      </c>
    </row>
    <row r="9" spans="3:8" ht="12.75">
      <c r="C9" s="9"/>
      <c r="D9" s="9"/>
      <c r="E9" s="9"/>
      <c r="F9" s="9"/>
      <c r="G9" s="9"/>
      <c r="H9" s="8" t="s">
        <v>62</v>
      </c>
    </row>
    <row r="10" spans="3:8" ht="12.75">
      <c r="C10" s="9"/>
      <c r="D10" s="11"/>
      <c r="E10" s="54" t="s">
        <v>94</v>
      </c>
      <c r="F10" s="54"/>
      <c r="G10" s="54"/>
      <c r="H10" s="54"/>
    </row>
    <row r="11" spans="3:8" ht="12.75">
      <c r="C11" s="9"/>
      <c r="D11" s="11"/>
      <c r="E11" s="9"/>
      <c r="F11" s="9"/>
      <c r="G11" s="9"/>
      <c r="H11" s="9"/>
    </row>
    <row r="12" spans="1:8" ht="36.75" customHeight="1">
      <c r="A12" s="71" t="s">
        <v>74</v>
      </c>
      <c r="B12" s="71"/>
      <c r="C12" s="71"/>
      <c r="D12" s="71"/>
      <c r="E12" s="71"/>
      <c r="F12" s="71"/>
      <c r="G12" s="71"/>
      <c r="H12" s="71"/>
    </row>
    <row r="13" ht="12.75">
      <c r="H13" s="13" t="s">
        <v>23</v>
      </c>
    </row>
    <row r="14" spans="1:8" ht="14.25" customHeight="1">
      <c r="A14" s="55" t="s">
        <v>0</v>
      </c>
      <c r="B14" s="58" t="s">
        <v>25</v>
      </c>
      <c r="C14" s="61" t="s">
        <v>20</v>
      </c>
      <c r="D14" s="61" t="s">
        <v>21</v>
      </c>
      <c r="E14" s="64" t="s">
        <v>10</v>
      </c>
      <c r="F14" s="65"/>
      <c r="G14" s="65"/>
      <c r="H14" s="66"/>
    </row>
    <row r="15" spans="1:8" ht="12.75" customHeight="1">
      <c r="A15" s="56"/>
      <c r="B15" s="59"/>
      <c r="C15" s="62"/>
      <c r="D15" s="62"/>
      <c r="E15" s="67" t="s">
        <v>24</v>
      </c>
      <c r="F15" s="68"/>
      <c r="G15" s="69" t="s">
        <v>32</v>
      </c>
      <c r="H15" s="69" t="s">
        <v>33</v>
      </c>
    </row>
    <row r="16" spans="1:8" ht="21.75" customHeight="1">
      <c r="A16" s="57"/>
      <c r="B16" s="60"/>
      <c r="C16" s="63"/>
      <c r="D16" s="63"/>
      <c r="E16" s="34" t="s">
        <v>85</v>
      </c>
      <c r="F16" s="34" t="s">
        <v>86</v>
      </c>
      <c r="G16" s="70"/>
      <c r="H16" s="70"/>
    </row>
    <row r="17" spans="1:8" ht="12.75">
      <c r="A17" s="3" t="s">
        <v>1</v>
      </c>
      <c r="B17" s="3"/>
      <c r="C17" s="6"/>
      <c r="D17" s="6"/>
      <c r="E17" s="39">
        <f>E19+E26+E36+E39+E45+E49+E60+E64</f>
        <v>523224.1</v>
      </c>
      <c r="F17" s="39">
        <f>F19+F26+F36+F39+F45+F49+F60+F64</f>
        <v>4034225.5500000003</v>
      </c>
      <c r="G17" s="39">
        <f>G19+G26+G36+G39+G45+G49+G60+G64</f>
        <v>3348911</v>
      </c>
      <c r="H17" s="39">
        <f>H19+H26+H36+H39+H45+H49+H60+H64</f>
        <v>3420211</v>
      </c>
    </row>
    <row r="18" spans="1:8" ht="38.25">
      <c r="A18" s="47" t="s">
        <v>93</v>
      </c>
      <c r="B18" s="3">
        <v>791</v>
      </c>
      <c r="C18" s="6"/>
      <c r="D18" s="6"/>
      <c r="E18" s="39">
        <f>E17</f>
        <v>523224.1</v>
      </c>
      <c r="F18" s="39">
        <f>F17</f>
        <v>4034225.5500000003</v>
      </c>
      <c r="G18" s="39">
        <f>G17</f>
        <v>3348911</v>
      </c>
      <c r="H18" s="39">
        <f>H17</f>
        <v>3420211</v>
      </c>
    </row>
    <row r="19" spans="1:8" ht="51">
      <c r="A19" s="48" t="s">
        <v>66</v>
      </c>
      <c r="B19" s="49">
        <v>791</v>
      </c>
      <c r="C19" s="50" t="s">
        <v>67</v>
      </c>
      <c r="D19" s="50"/>
      <c r="E19" s="51">
        <f>E20+E23</f>
        <v>49654.8</v>
      </c>
      <c r="F19" s="51">
        <f>F20+F23</f>
        <v>69654.8</v>
      </c>
      <c r="G19" s="51">
        <f>G20+G23</f>
        <v>20000</v>
      </c>
      <c r="H19" s="51">
        <f>H20+H23</f>
        <v>20000</v>
      </c>
    </row>
    <row r="20" spans="1:8" s="15" customFormat="1" ht="51">
      <c r="A20" s="19" t="s">
        <v>68</v>
      </c>
      <c r="B20" s="22">
        <v>791</v>
      </c>
      <c r="C20" s="14" t="s">
        <v>69</v>
      </c>
      <c r="D20" s="4"/>
      <c r="E20" s="40"/>
      <c r="F20" s="40">
        <f>F21</f>
        <v>20000</v>
      </c>
      <c r="G20" s="40">
        <f aca="true" t="shared" si="0" ref="G19:H21">G21</f>
        <v>20000</v>
      </c>
      <c r="H20" s="40">
        <f t="shared" si="0"/>
        <v>20000</v>
      </c>
    </row>
    <row r="21" spans="1:8" ht="38.25">
      <c r="A21" s="19" t="s">
        <v>70</v>
      </c>
      <c r="B21" s="22">
        <v>791</v>
      </c>
      <c r="C21" s="14" t="s">
        <v>71</v>
      </c>
      <c r="D21" s="4"/>
      <c r="E21" s="40"/>
      <c r="F21" s="40">
        <f>F22</f>
        <v>20000</v>
      </c>
      <c r="G21" s="40">
        <f t="shared" si="0"/>
        <v>20000</v>
      </c>
      <c r="H21" s="40">
        <f t="shared" si="0"/>
        <v>20000</v>
      </c>
    </row>
    <row r="22" spans="1:8" ht="25.5">
      <c r="A22" s="19" t="s">
        <v>7</v>
      </c>
      <c r="B22" s="22">
        <v>791</v>
      </c>
      <c r="C22" s="14" t="s">
        <v>71</v>
      </c>
      <c r="D22" s="4" t="s">
        <v>4</v>
      </c>
      <c r="E22" s="40"/>
      <c r="F22" s="40">
        <v>20000</v>
      </c>
      <c r="G22" s="40">
        <v>20000</v>
      </c>
      <c r="H22" s="40">
        <v>20000</v>
      </c>
    </row>
    <row r="23" spans="1:8" ht="38.25">
      <c r="A23" s="19" t="s">
        <v>95</v>
      </c>
      <c r="B23" s="22">
        <v>791</v>
      </c>
      <c r="C23" s="4" t="s">
        <v>96</v>
      </c>
      <c r="D23" s="4"/>
      <c r="E23" s="40">
        <f>E24</f>
        <v>49654.8</v>
      </c>
      <c r="F23" s="40">
        <f>F24</f>
        <v>49654.8</v>
      </c>
      <c r="G23" s="40"/>
      <c r="H23" s="40"/>
    </row>
    <row r="24" spans="1:8" ht="15">
      <c r="A24" s="74" t="s">
        <v>97</v>
      </c>
      <c r="B24" s="22">
        <v>791</v>
      </c>
      <c r="C24" s="4" t="s">
        <v>98</v>
      </c>
      <c r="D24" s="4"/>
      <c r="E24" s="40">
        <f>E25</f>
        <v>49654.8</v>
      </c>
      <c r="F24" s="40">
        <f>F25</f>
        <v>49654.8</v>
      </c>
      <c r="G24" s="40"/>
      <c r="H24" s="40"/>
    </row>
    <row r="25" spans="1:8" ht="30">
      <c r="A25" s="74" t="s">
        <v>7</v>
      </c>
      <c r="B25" s="22">
        <v>791</v>
      </c>
      <c r="C25" s="4" t="s">
        <v>98</v>
      </c>
      <c r="D25" s="4" t="s">
        <v>4</v>
      </c>
      <c r="E25" s="40">
        <v>49654.8</v>
      </c>
      <c r="F25" s="40">
        <v>49654.8</v>
      </c>
      <c r="G25" s="40"/>
      <c r="H25" s="40"/>
    </row>
    <row r="26" spans="1:14" s="15" customFormat="1" ht="51">
      <c r="A26" s="48" t="s">
        <v>34</v>
      </c>
      <c r="B26" s="49">
        <v>791</v>
      </c>
      <c r="C26" s="50" t="s">
        <v>35</v>
      </c>
      <c r="D26" s="49"/>
      <c r="E26" s="46">
        <f>E27</f>
        <v>297623.17</v>
      </c>
      <c r="F26" s="46">
        <f>F27</f>
        <v>2101686.75</v>
      </c>
      <c r="G26" s="46">
        <f>G27</f>
        <v>1709400</v>
      </c>
      <c r="H26" s="46">
        <f>H27</f>
        <v>1709400</v>
      </c>
      <c r="N26" s="16"/>
    </row>
    <row r="27" spans="1:14" ht="25.5">
      <c r="A27" s="21" t="s">
        <v>36</v>
      </c>
      <c r="B27" s="22">
        <v>791</v>
      </c>
      <c r="C27" s="14" t="s">
        <v>37</v>
      </c>
      <c r="D27" s="22"/>
      <c r="E27" s="43">
        <f>E28+E33</f>
        <v>297623.17</v>
      </c>
      <c r="F27" s="43">
        <f>F28+F33</f>
        <v>2101686.75</v>
      </c>
      <c r="G27" s="43">
        <f>G28+G33</f>
        <v>1709400</v>
      </c>
      <c r="H27" s="43">
        <f>H28+H33</f>
        <v>1709400</v>
      </c>
      <c r="N27" s="17"/>
    </row>
    <row r="28" spans="1:8" ht="38.25">
      <c r="A28" s="19" t="s">
        <v>38</v>
      </c>
      <c r="B28" s="22">
        <v>791</v>
      </c>
      <c r="C28" s="14" t="s">
        <v>39</v>
      </c>
      <c r="D28" s="4"/>
      <c r="E28" s="40">
        <f>E29</f>
        <v>188097.62</v>
      </c>
      <c r="F28" s="40">
        <f>F29</f>
        <v>1431331.62</v>
      </c>
      <c r="G28" s="40">
        <f>G29</f>
        <v>1243234</v>
      </c>
      <c r="H28" s="40">
        <f>H29</f>
        <v>1243234</v>
      </c>
    </row>
    <row r="29" spans="1:8" ht="16.5" customHeight="1">
      <c r="A29" s="19" t="s">
        <v>12</v>
      </c>
      <c r="B29" s="22">
        <v>791</v>
      </c>
      <c r="C29" s="14" t="s">
        <v>40</v>
      </c>
      <c r="D29" s="4"/>
      <c r="E29" s="40">
        <f>E30+E31+E32</f>
        <v>188097.62</v>
      </c>
      <c r="F29" s="40">
        <f>F30+F31+F32</f>
        <v>1431331.62</v>
      </c>
      <c r="G29" s="40">
        <f>G30+G31+G32</f>
        <v>1243234</v>
      </c>
      <c r="H29" s="40">
        <f>H30+H31+H32</f>
        <v>1243234</v>
      </c>
    </row>
    <row r="30" spans="1:8" ht="63.75">
      <c r="A30" s="19" t="s">
        <v>6</v>
      </c>
      <c r="B30" s="22">
        <v>791</v>
      </c>
      <c r="C30" s="14" t="s">
        <v>40</v>
      </c>
      <c r="D30" s="4" t="s">
        <v>3</v>
      </c>
      <c r="E30" s="40">
        <v>185810.87</v>
      </c>
      <c r="F30" s="40">
        <f>774398+185810.87</f>
        <v>960208.87</v>
      </c>
      <c r="G30" s="40">
        <v>774398</v>
      </c>
      <c r="H30" s="40">
        <v>774398</v>
      </c>
    </row>
    <row r="31" spans="1:8" ht="25.5">
      <c r="A31" s="19" t="s">
        <v>7</v>
      </c>
      <c r="B31" s="22">
        <v>791</v>
      </c>
      <c r="C31" s="14" t="s">
        <v>40</v>
      </c>
      <c r="D31" s="4" t="s">
        <v>4</v>
      </c>
      <c r="E31" s="40">
        <v>2286.75</v>
      </c>
      <c r="F31" s="40">
        <f>437636+2286.75</f>
        <v>439922.75</v>
      </c>
      <c r="G31" s="40">
        <v>437636</v>
      </c>
      <c r="H31" s="40">
        <v>437636</v>
      </c>
    </row>
    <row r="32" spans="1:8" s="15" customFormat="1" ht="12.75">
      <c r="A32" s="19" t="s">
        <v>8</v>
      </c>
      <c r="B32" s="22">
        <v>791</v>
      </c>
      <c r="C32" s="14" t="s">
        <v>40</v>
      </c>
      <c r="D32" s="4" t="s">
        <v>5</v>
      </c>
      <c r="E32" s="40"/>
      <c r="F32" s="40">
        <v>31200</v>
      </c>
      <c r="G32" s="40">
        <v>31200</v>
      </c>
      <c r="H32" s="40">
        <v>31200</v>
      </c>
    </row>
    <row r="33" spans="1:8" s="15" customFormat="1" ht="41.25" customHeight="1">
      <c r="A33" s="21" t="s">
        <v>41</v>
      </c>
      <c r="B33" s="22">
        <v>791</v>
      </c>
      <c r="C33" s="14" t="s">
        <v>42</v>
      </c>
      <c r="D33" s="22"/>
      <c r="E33" s="42">
        <f>E34</f>
        <v>109525.55</v>
      </c>
      <c r="F33" s="43">
        <f aca="true" t="shared" si="1" ref="F33:H34">F34</f>
        <v>670355.13</v>
      </c>
      <c r="G33" s="43">
        <f t="shared" si="1"/>
        <v>466166</v>
      </c>
      <c r="H33" s="43">
        <f t="shared" si="1"/>
        <v>466166</v>
      </c>
    </row>
    <row r="34" spans="1:8" s="15" customFormat="1" ht="12.75">
      <c r="A34" s="19" t="s">
        <v>27</v>
      </c>
      <c r="B34" s="22">
        <v>791</v>
      </c>
      <c r="C34" s="14" t="s">
        <v>43</v>
      </c>
      <c r="D34" s="4"/>
      <c r="E34" s="40">
        <f>E35</f>
        <v>109525.55</v>
      </c>
      <c r="F34" s="40">
        <f t="shared" si="1"/>
        <v>670355.13</v>
      </c>
      <c r="G34" s="40">
        <f t="shared" si="1"/>
        <v>466166</v>
      </c>
      <c r="H34" s="40">
        <f t="shared" si="1"/>
        <v>466166</v>
      </c>
    </row>
    <row r="35" spans="1:8" ht="63.75">
      <c r="A35" s="19" t="s">
        <v>6</v>
      </c>
      <c r="B35" s="22">
        <v>791</v>
      </c>
      <c r="C35" s="14" t="s">
        <v>43</v>
      </c>
      <c r="D35" s="4" t="s">
        <v>3</v>
      </c>
      <c r="E35" s="40">
        <v>109525.55</v>
      </c>
      <c r="F35" s="40">
        <f>466166+94663.58+109525.55</f>
        <v>670355.13</v>
      </c>
      <c r="G35" s="40">
        <v>466166</v>
      </c>
      <c r="H35" s="40">
        <v>466166</v>
      </c>
    </row>
    <row r="36" spans="1:8" ht="38.25">
      <c r="A36" s="48" t="s">
        <v>14</v>
      </c>
      <c r="B36" s="49">
        <v>791</v>
      </c>
      <c r="C36" s="50" t="s">
        <v>29</v>
      </c>
      <c r="D36" s="50"/>
      <c r="E36" s="51"/>
      <c r="F36" s="51">
        <f aca="true" t="shared" si="2" ref="F36:H37">F37</f>
        <v>20000</v>
      </c>
      <c r="G36" s="51">
        <f t="shared" si="2"/>
        <v>20000</v>
      </c>
      <c r="H36" s="51">
        <f t="shared" si="2"/>
        <v>20000</v>
      </c>
    </row>
    <row r="37" spans="1:8" ht="12.75">
      <c r="A37" s="19" t="s">
        <v>13</v>
      </c>
      <c r="B37" s="22">
        <v>791</v>
      </c>
      <c r="C37" s="4" t="s">
        <v>28</v>
      </c>
      <c r="D37" s="4"/>
      <c r="E37" s="40"/>
      <c r="F37" s="40">
        <f t="shared" si="2"/>
        <v>20000</v>
      </c>
      <c r="G37" s="40">
        <f t="shared" si="2"/>
        <v>20000</v>
      </c>
      <c r="H37" s="40">
        <f t="shared" si="2"/>
        <v>20000</v>
      </c>
    </row>
    <row r="38" spans="1:8" ht="25.5">
      <c r="A38" s="19" t="s">
        <v>7</v>
      </c>
      <c r="B38" s="22">
        <v>791</v>
      </c>
      <c r="C38" s="4" t="s">
        <v>28</v>
      </c>
      <c r="D38" s="4" t="s">
        <v>4</v>
      </c>
      <c r="E38" s="40"/>
      <c r="F38" s="44">
        <v>20000</v>
      </c>
      <c r="G38" s="44">
        <v>20000</v>
      </c>
      <c r="H38" s="44">
        <v>20000</v>
      </c>
    </row>
    <row r="39" spans="1:8" ht="38.25">
      <c r="A39" s="48" t="s">
        <v>44</v>
      </c>
      <c r="B39" s="49">
        <v>791</v>
      </c>
      <c r="C39" s="50" t="s">
        <v>45</v>
      </c>
      <c r="D39" s="50"/>
      <c r="E39" s="46">
        <f>E40</f>
        <v>523224.1</v>
      </c>
      <c r="F39" s="46">
        <f>F40</f>
        <v>936960.1</v>
      </c>
      <c r="G39" s="46">
        <f aca="true" t="shared" si="3" ref="G39:H41">G40</f>
        <v>0</v>
      </c>
      <c r="H39" s="46">
        <f t="shared" si="3"/>
        <v>0</v>
      </c>
    </row>
    <row r="40" spans="1:8" ht="51">
      <c r="A40" s="19" t="s">
        <v>46</v>
      </c>
      <c r="B40" s="22">
        <v>791</v>
      </c>
      <c r="C40" s="4" t="s">
        <v>47</v>
      </c>
      <c r="D40" s="4"/>
      <c r="E40" s="40">
        <f>E41+E43</f>
        <v>523224.1</v>
      </c>
      <c r="F40" s="40">
        <f>F41+F43</f>
        <v>936960.1</v>
      </c>
      <c r="G40" s="44">
        <f t="shared" si="3"/>
        <v>0</v>
      </c>
      <c r="H40" s="44">
        <f t="shared" si="3"/>
        <v>0</v>
      </c>
    </row>
    <row r="41" spans="1:8" ht="12.75">
      <c r="A41" s="19" t="s">
        <v>48</v>
      </c>
      <c r="B41" s="22">
        <v>791</v>
      </c>
      <c r="C41" s="4" t="s">
        <v>49</v>
      </c>
      <c r="D41" s="4"/>
      <c r="E41" s="44">
        <f>E42</f>
        <v>523224.1</v>
      </c>
      <c r="F41" s="44">
        <f>F42</f>
        <v>596960.1</v>
      </c>
      <c r="G41" s="44">
        <f t="shared" si="3"/>
        <v>0</v>
      </c>
      <c r="H41" s="44">
        <f t="shared" si="3"/>
        <v>0</v>
      </c>
    </row>
    <row r="42" spans="1:8" ht="25.5">
      <c r="A42" s="19" t="s">
        <v>7</v>
      </c>
      <c r="B42" s="22">
        <v>791</v>
      </c>
      <c r="C42" s="4" t="s">
        <v>49</v>
      </c>
      <c r="D42" s="4" t="s">
        <v>4</v>
      </c>
      <c r="E42" s="40">
        <v>523224.1</v>
      </c>
      <c r="F42" s="44">
        <f>73736+523224.1</f>
        <v>596960.1</v>
      </c>
      <c r="G42" s="44">
        <v>0</v>
      </c>
      <c r="H42" s="44">
        <v>0</v>
      </c>
    </row>
    <row r="43" spans="1:8" ht="69" customHeight="1">
      <c r="A43" s="19" t="s">
        <v>53</v>
      </c>
      <c r="B43" s="22">
        <v>791</v>
      </c>
      <c r="C43" s="4" t="s">
        <v>90</v>
      </c>
      <c r="D43" s="4"/>
      <c r="E43" s="40">
        <f>E44</f>
        <v>0</v>
      </c>
      <c r="F43" s="44">
        <f>F44</f>
        <v>340000</v>
      </c>
      <c r="G43" s="44"/>
      <c r="H43" s="44"/>
    </row>
    <row r="44" spans="1:8" ht="25.5">
      <c r="A44" s="19" t="s">
        <v>7</v>
      </c>
      <c r="B44" s="22">
        <v>791</v>
      </c>
      <c r="C44" s="4" t="s">
        <v>90</v>
      </c>
      <c r="D44" s="4" t="s">
        <v>4</v>
      </c>
      <c r="E44" s="40"/>
      <c r="F44" s="44">
        <v>340000</v>
      </c>
      <c r="G44" s="44"/>
      <c r="H44" s="44"/>
    </row>
    <row r="45" spans="1:8" ht="51">
      <c r="A45" s="48" t="s">
        <v>63</v>
      </c>
      <c r="B45" s="49">
        <v>791</v>
      </c>
      <c r="C45" s="49">
        <v>2300000000</v>
      </c>
      <c r="D45" s="49"/>
      <c r="E45" s="46">
        <f>E46</f>
        <v>17000</v>
      </c>
      <c r="F45" s="46">
        <f>F46</f>
        <v>42000</v>
      </c>
      <c r="G45" s="46">
        <f aca="true" t="shared" si="4" ref="G45:H47">G46</f>
        <v>25000</v>
      </c>
      <c r="H45" s="46">
        <f t="shared" si="4"/>
        <v>25000</v>
      </c>
    </row>
    <row r="46" spans="1:8" ht="25.5">
      <c r="A46" s="19" t="s">
        <v>64</v>
      </c>
      <c r="B46" s="22">
        <v>791</v>
      </c>
      <c r="C46" s="26">
        <v>2300300000</v>
      </c>
      <c r="D46" s="26"/>
      <c r="E46" s="43">
        <f>E47</f>
        <v>17000</v>
      </c>
      <c r="F46" s="43">
        <f>F47</f>
        <v>42000</v>
      </c>
      <c r="G46" s="43">
        <f>G47</f>
        <v>25000</v>
      </c>
      <c r="H46" s="43">
        <f>H47</f>
        <v>25000</v>
      </c>
    </row>
    <row r="47" spans="1:8" ht="12.75">
      <c r="A47" s="19" t="s">
        <v>65</v>
      </c>
      <c r="B47" s="22">
        <v>791</v>
      </c>
      <c r="C47" s="26">
        <v>2300303560</v>
      </c>
      <c r="D47" s="26"/>
      <c r="E47" s="43">
        <f>E48</f>
        <v>17000</v>
      </c>
      <c r="F47" s="43">
        <f>F48</f>
        <v>42000</v>
      </c>
      <c r="G47" s="43">
        <f t="shared" si="4"/>
        <v>25000</v>
      </c>
      <c r="H47" s="43">
        <f t="shared" si="4"/>
        <v>25000</v>
      </c>
    </row>
    <row r="48" spans="1:8" ht="25.5">
      <c r="A48" s="19" t="s">
        <v>7</v>
      </c>
      <c r="B48" s="22">
        <v>791</v>
      </c>
      <c r="C48" s="26">
        <v>2300303560</v>
      </c>
      <c r="D48" s="26">
        <v>200</v>
      </c>
      <c r="E48" s="72">
        <v>17000</v>
      </c>
      <c r="F48" s="73">
        <f>25000+17000</f>
        <v>42000</v>
      </c>
      <c r="G48" s="43">
        <v>25000</v>
      </c>
      <c r="H48" s="43">
        <v>25000</v>
      </c>
    </row>
    <row r="49" spans="1:8" ht="55.5" customHeight="1">
      <c r="A49" s="48" t="s">
        <v>50</v>
      </c>
      <c r="B49" s="49">
        <v>791</v>
      </c>
      <c r="C49" s="49">
        <v>2400000000</v>
      </c>
      <c r="D49" s="49"/>
      <c r="E49" s="52">
        <f>E50+E55</f>
        <v>-374027.97</v>
      </c>
      <c r="F49" s="46">
        <f>F50+F55</f>
        <v>657408.4500000001</v>
      </c>
      <c r="G49" s="46">
        <f>G50+G55</f>
        <v>1326100</v>
      </c>
      <c r="H49" s="46">
        <f>H50+H55</f>
        <v>1326100</v>
      </c>
    </row>
    <row r="50" spans="1:8" ht="25.5">
      <c r="A50" s="21" t="s">
        <v>51</v>
      </c>
      <c r="B50" s="22">
        <v>791</v>
      </c>
      <c r="C50" s="22">
        <v>2400100000</v>
      </c>
      <c r="D50" s="22"/>
      <c r="E50" s="42">
        <f>E51+E53</f>
        <v>-379027.97</v>
      </c>
      <c r="F50" s="43">
        <f>F51+F53</f>
        <v>408408.45000000007</v>
      </c>
      <c r="G50" s="43">
        <f>G51+G53</f>
        <v>1226100</v>
      </c>
      <c r="H50" s="43">
        <f>H51+H53</f>
        <v>1226100</v>
      </c>
    </row>
    <row r="51" spans="1:8" ht="25.5">
      <c r="A51" s="21" t="s">
        <v>52</v>
      </c>
      <c r="B51" s="22">
        <v>791</v>
      </c>
      <c r="C51" s="22">
        <v>2400106050</v>
      </c>
      <c r="D51" s="22"/>
      <c r="E51" s="42">
        <f>E52</f>
        <v>-379027.97</v>
      </c>
      <c r="F51" s="43">
        <f>F52</f>
        <v>248408.45000000007</v>
      </c>
      <c r="G51" s="43">
        <f>G52</f>
        <v>726100</v>
      </c>
      <c r="H51" s="43">
        <f>H52</f>
        <v>726100</v>
      </c>
    </row>
    <row r="52" spans="1:8" ht="25.5">
      <c r="A52" s="19" t="s">
        <v>7</v>
      </c>
      <c r="B52" s="22">
        <v>791</v>
      </c>
      <c r="C52" s="22">
        <v>2400106050</v>
      </c>
      <c r="D52" s="4" t="s">
        <v>4</v>
      </c>
      <c r="E52" s="40">
        <v>-379027.97</v>
      </c>
      <c r="F52" s="43">
        <f>726100-98663.58-379027.97</f>
        <v>248408.45000000007</v>
      </c>
      <c r="G52" s="43">
        <v>726100</v>
      </c>
      <c r="H52" s="43">
        <v>726100</v>
      </c>
    </row>
    <row r="53" spans="1:8" ht="76.5">
      <c r="A53" s="19" t="s">
        <v>53</v>
      </c>
      <c r="B53" s="22">
        <v>791</v>
      </c>
      <c r="C53" s="4" t="s">
        <v>54</v>
      </c>
      <c r="D53" s="4"/>
      <c r="E53" s="40">
        <f>E54</f>
        <v>0</v>
      </c>
      <c r="F53" s="44">
        <f>F54</f>
        <v>160000</v>
      </c>
      <c r="G53" s="44">
        <f>G54</f>
        <v>500000</v>
      </c>
      <c r="H53" s="44">
        <f>H54</f>
        <v>500000</v>
      </c>
    </row>
    <row r="54" spans="1:8" ht="25.5">
      <c r="A54" s="19" t="s">
        <v>7</v>
      </c>
      <c r="B54" s="22">
        <v>791</v>
      </c>
      <c r="C54" s="4" t="s">
        <v>54</v>
      </c>
      <c r="D54" s="4" t="s">
        <v>4</v>
      </c>
      <c r="E54" s="40"/>
      <c r="F54" s="44">
        <f>500000-375000+35000</f>
        <v>160000</v>
      </c>
      <c r="G54" s="44">
        <v>500000</v>
      </c>
      <c r="H54" s="44">
        <v>500000</v>
      </c>
    </row>
    <row r="55" spans="1:8" ht="25.5">
      <c r="A55" s="19" t="s">
        <v>55</v>
      </c>
      <c r="B55" s="22">
        <v>791</v>
      </c>
      <c r="C55" s="22">
        <v>2400200000</v>
      </c>
      <c r="D55" s="4"/>
      <c r="E55" s="40">
        <f>E56+E58</f>
        <v>5000</v>
      </c>
      <c r="F55" s="40">
        <f>F56+F58</f>
        <v>249000</v>
      </c>
      <c r="G55" s="40">
        <f>G56+G58</f>
        <v>100000</v>
      </c>
      <c r="H55" s="40">
        <f>H56+H58</f>
        <v>100000</v>
      </c>
    </row>
    <row r="56" spans="1:8" ht="25.5">
      <c r="A56" s="19" t="s">
        <v>52</v>
      </c>
      <c r="B56" s="22">
        <v>791</v>
      </c>
      <c r="C56" s="22">
        <v>2400206050</v>
      </c>
      <c r="D56" s="4"/>
      <c r="E56" s="44">
        <f>E57</f>
        <v>5000</v>
      </c>
      <c r="F56" s="44">
        <f>F57</f>
        <v>105000</v>
      </c>
      <c r="G56" s="44">
        <f>G57</f>
        <v>100000</v>
      </c>
      <c r="H56" s="44">
        <f>H57</f>
        <v>100000</v>
      </c>
    </row>
    <row r="57" spans="1:8" ht="25.5">
      <c r="A57" s="19" t="s">
        <v>7</v>
      </c>
      <c r="B57" s="22">
        <v>791</v>
      </c>
      <c r="C57" s="22">
        <v>2400206050</v>
      </c>
      <c r="D57" s="4" t="s">
        <v>4</v>
      </c>
      <c r="E57" s="40">
        <v>5000</v>
      </c>
      <c r="F57" s="44">
        <f>100000+5000</f>
        <v>105000</v>
      </c>
      <c r="G57" s="44">
        <v>100000</v>
      </c>
      <c r="H57" s="44">
        <v>100000</v>
      </c>
    </row>
    <row r="58" spans="1:8" ht="63.75">
      <c r="A58" s="19" t="s">
        <v>89</v>
      </c>
      <c r="B58" s="22">
        <v>791</v>
      </c>
      <c r="C58" s="22">
        <v>2400272010</v>
      </c>
      <c r="D58" s="4"/>
      <c r="E58" s="40">
        <f>E59</f>
        <v>0</v>
      </c>
      <c r="F58" s="44">
        <f>F59</f>
        <v>144000</v>
      </c>
      <c r="G58" s="44"/>
      <c r="H58" s="44"/>
    </row>
    <row r="59" spans="1:8" ht="25.5">
      <c r="A59" s="19" t="s">
        <v>7</v>
      </c>
      <c r="B59" s="22">
        <v>791</v>
      </c>
      <c r="C59" s="22">
        <v>2400272010</v>
      </c>
      <c r="D59" s="4" t="s">
        <v>4</v>
      </c>
      <c r="E59" s="40"/>
      <c r="F59" s="44">
        <v>144000</v>
      </c>
      <c r="G59" s="44"/>
      <c r="H59" s="44"/>
    </row>
    <row r="60" spans="1:8" ht="38.25">
      <c r="A60" s="48" t="s">
        <v>75</v>
      </c>
      <c r="B60" s="49">
        <v>791</v>
      </c>
      <c r="C60" s="50" t="s">
        <v>76</v>
      </c>
      <c r="D60" s="50"/>
      <c r="E60" s="51"/>
      <c r="F60" s="46">
        <f>F61</f>
        <v>32000</v>
      </c>
      <c r="G60" s="46">
        <f>G61</f>
        <v>32000</v>
      </c>
      <c r="H60" s="46">
        <f>H61</f>
        <v>32000</v>
      </c>
    </row>
    <row r="61" spans="1:8" ht="25.5">
      <c r="A61" s="31" t="s">
        <v>77</v>
      </c>
      <c r="B61" s="22">
        <v>791</v>
      </c>
      <c r="C61" s="4" t="s">
        <v>78</v>
      </c>
      <c r="D61" s="4"/>
      <c r="E61" s="40"/>
      <c r="F61" s="44">
        <f aca="true" t="shared" si="5" ref="F61:H62">F62</f>
        <v>32000</v>
      </c>
      <c r="G61" s="44">
        <f t="shared" si="5"/>
        <v>32000</v>
      </c>
      <c r="H61" s="44">
        <f t="shared" si="5"/>
        <v>32000</v>
      </c>
    </row>
    <row r="62" spans="1:8" ht="25.5">
      <c r="A62" s="31" t="s">
        <v>79</v>
      </c>
      <c r="B62" s="22">
        <v>791</v>
      </c>
      <c r="C62" s="4" t="s">
        <v>80</v>
      </c>
      <c r="D62" s="4"/>
      <c r="E62" s="40"/>
      <c r="F62" s="44">
        <f t="shared" si="5"/>
        <v>32000</v>
      </c>
      <c r="G62" s="44">
        <f t="shared" si="5"/>
        <v>32000</v>
      </c>
      <c r="H62" s="44">
        <f t="shared" si="5"/>
        <v>32000</v>
      </c>
    </row>
    <row r="63" spans="1:8" ht="25.5">
      <c r="A63" s="31" t="s">
        <v>7</v>
      </c>
      <c r="B63" s="22">
        <v>791</v>
      </c>
      <c r="C63" s="4" t="s">
        <v>80</v>
      </c>
      <c r="D63" s="4" t="s">
        <v>4</v>
      </c>
      <c r="E63" s="40"/>
      <c r="F63" s="44">
        <v>32000</v>
      </c>
      <c r="G63" s="44">
        <v>32000</v>
      </c>
      <c r="H63" s="44">
        <v>32000</v>
      </c>
    </row>
    <row r="64" spans="1:8" ht="12.75">
      <c r="A64" s="53" t="s">
        <v>11</v>
      </c>
      <c r="B64" s="49">
        <v>791</v>
      </c>
      <c r="C64" s="49">
        <v>9999900000</v>
      </c>
      <c r="D64" s="50"/>
      <c r="E64" s="46">
        <f>E65+E67+E69+E71+E73+E76+E78</f>
        <v>9750</v>
      </c>
      <c r="F64" s="46">
        <f>F65+F67+F69+F71+F73+F76+F78</f>
        <v>174515.45</v>
      </c>
      <c r="G64" s="46">
        <f>G65+G67+G69+G71+G73+G76+G78</f>
        <v>216411</v>
      </c>
      <c r="H64" s="46">
        <f>H65+H67+H69+H71+H73+H76+H78</f>
        <v>287711</v>
      </c>
    </row>
    <row r="65" spans="1:8" ht="25.5">
      <c r="A65" s="31" t="s">
        <v>92</v>
      </c>
      <c r="B65" s="20"/>
      <c r="C65" s="35" t="s">
        <v>91</v>
      </c>
      <c r="D65" s="18"/>
      <c r="E65" s="46">
        <f>E66</f>
        <v>0</v>
      </c>
      <c r="F65" s="46">
        <f>F66</f>
        <v>12154.45</v>
      </c>
      <c r="G65" s="41"/>
      <c r="H65" s="41"/>
    </row>
    <row r="66" spans="1:8" ht="25.5">
      <c r="A66" s="31" t="s">
        <v>7</v>
      </c>
      <c r="B66" s="22">
        <v>791</v>
      </c>
      <c r="C66" s="35" t="s">
        <v>91</v>
      </c>
      <c r="D66" s="37" t="s">
        <v>4</v>
      </c>
      <c r="E66" s="46"/>
      <c r="F66" s="46">
        <v>12154.45</v>
      </c>
      <c r="G66" s="41"/>
      <c r="H66" s="41"/>
    </row>
    <row r="67" spans="1:8" ht="13.5">
      <c r="A67" s="31" t="s">
        <v>87</v>
      </c>
      <c r="B67" s="22">
        <v>791</v>
      </c>
      <c r="C67" s="35" t="s">
        <v>88</v>
      </c>
      <c r="D67" s="35"/>
      <c r="E67" s="36">
        <f>E68</f>
        <v>0</v>
      </c>
      <c r="F67" s="36">
        <f>F68</f>
        <v>4000</v>
      </c>
      <c r="G67" s="41"/>
      <c r="H67" s="41"/>
    </row>
    <row r="68" spans="1:8" ht="25.5">
      <c r="A68" s="31" t="s">
        <v>7</v>
      </c>
      <c r="B68" s="22">
        <v>791</v>
      </c>
      <c r="C68" s="35" t="s">
        <v>88</v>
      </c>
      <c r="D68" s="37" t="s">
        <v>4</v>
      </c>
      <c r="E68" s="36"/>
      <c r="F68" s="38">
        <v>4000</v>
      </c>
      <c r="G68" s="41"/>
      <c r="H68" s="41"/>
    </row>
    <row r="69" spans="1:8" ht="12.75">
      <c r="A69" s="19" t="s">
        <v>9</v>
      </c>
      <c r="B69" s="22">
        <v>791</v>
      </c>
      <c r="C69" s="14" t="s">
        <v>30</v>
      </c>
      <c r="D69" s="4"/>
      <c r="E69" s="40"/>
      <c r="F69" s="40">
        <f>F70</f>
        <v>20000</v>
      </c>
      <c r="G69" s="40">
        <f>G70</f>
        <v>20000</v>
      </c>
      <c r="H69" s="40">
        <f>H70</f>
        <v>20000</v>
      </c>
    </row>
    <row r="70" spans="1:8" ht="12.75">
      <c r="A70" s="19" t="s">
        <v>8</v>
      </c>
      <c r="B70" s="22">
        <v>791</v>
      </c>
      <c r="C70" s="14" t="s">
        <v>30</v>
      </c>
      <c r="D70" s="4" t="s">
        <v>5</v>
      </c>
      <c r="E70" s="40"/>
      <c r="F70" s="40">
        <v>20000</v>
      </c>
      <c r="G70" s="40">
        <v>20000</v>
      </c>
      <c r="H70" s="40">
        <v>20000</v>
      </c>
    </row>
    <row r="71" spans="1:8" ht="12.75">
      <c r="A71" s="19" t="s">
        <v>56</v>
      </c>
      <c r="B71" s="22">
        <v>791</v>
      </c>
      <c r="C71" s="22">
        <v>9999945870</v>
      </c>
      <c r="D71" s="4"/>
      <c r="E71" s="40">
        <f>E72</f>
        <v>9750</v>
      </c>
      <c r="F71" s="44">
        <f>F72</f>
        <v>19750</v>
      </c>
      <c r="G71" s="44">
        <f>G72</f>
        <v>10000</v>
      </c>
      <c r="H71" s="44">
        <f>H72</f>
        <v>10000</v>
      </c>
    </row>
    <row r="72" spans="1:8" ht="25.5">
      <c r="A72" s="19" t="s">
        <v>7</v>
      </c>
      <c r="B72" s="22">
        <v>791</v>
      </c>
      <c r="C72" s="22">
        <v>9999945870</v>
      </c>
      <c r="D72" s="4" t="s">
        <v>4</v>
      </c>
      <c r="E72" s="40">
        <v>9750</v>
      </c>
      <c r="F72" s="44">
        <f>10000+9750</f>
        <v>19750</v>
      </c>
      <c r="G72" s="44">
        <v>10000</v>
      </c>
      <c r="H72" s="44">
        <v>10000</v>
      </c>
    </row>
    <row r="73" spans="1:8" ht="38.25">
      <c r="A73" s="31" t="s">
        <v>82</v>
      </c>
      <c r="B73" s="22">
        <v>791</v>
      </c>
      <c r="C73" s="32" t="s">
        <v>83</v>
      </c>
      <c r="D73" s="4"/>
      <c r="E73" s="40"/>
      <c r="F73" s="45">
        <f>F74+F75</f>
        <v>69911</v>
      </c>
      <c r="G73" s="45">
        <f>G74+G75</f>
        <v>69911</v>
      </c>
      <c r="H73" s="45">
        <f>H74+H75</f>
        <v>69911</v>
      </c>
    </row>
    <row r="74" spans="1:8" ht="63.75">
      <c r="A74" s="31" t="s">
        <v>6</v>
      </c>
      <c r="B74" s="22">
        <v>791</v>
      </c>
      <c r="C74" s="32" t="s">
        <v>83</v>
      </c>
      <c r="D74" s="4" t="s">
        <v>3</v>
      </c>
      <c r="E74" s="40"/>
      <c r="F74" s="45">
        <v>62596</v>
      </c>
      <c r="G74" s="45">
        <v>62596</v>
      </c>
      <c r="H74" s="45">
        <v>62596</v>
      </c>
    </row>
    <row r="75" spans="1:8" ht="25.5">
      <c r="A75" s="33" t="s">
        <v>7</v>
      </c>
      <c r="B75" s="22">
        <v>791</v>
      </c>
      <c r="C75" s="32" t="s">
        <v>83</v>
      </c>
      <c r="D75" s="4" t="s">
        <v>4</v>
      </c>
      <c r="E75" s="40"/>
      <c r="F75" s="45">
        <v>7315</v>
      </c>
      <c r="G75" s="45">
        <v>7315</v>
      </c>
      <c r="H75" s="45">
        <v>7315</v>
      </c>
    </row>
    <row r="76" spans="1:8" ht="12.75">
      <c r="A76" s="19" t="s">
        <v>57</v>
      </c>
      <c r="B76" s="22">
        <v>791</v>
      </c>
      <c r="C76" s="4" t="s">
        <v>58</v>
      </c>
      <c r="D76" s="4"/>
      <c r="E76" s="40"/>
      <c r="F76" s="44">
        <f>F77</f>
        <v>48700</v>
      </c>
      <c r="G76" s="44">
        <f>G77</f>
        <v>47000</v>
      </c>
      <c r="H76" s="44">
        <f>H77</f>
        <v>45300</v>
      </c>
    </row>
    <row r="77" spans="1:8" ht="12.75">
      <c r="A77" s="19" t="s">
        <v>59</v>
      </c>
      <c r="B77" s="22">
        <v>791</v>
      </c>
      <c r="C77" s="4" t="s">
        <v>58</v>
      </c>
      <c r="D77" s="4" t="s">
        <v>60</v>
      </c>
      <c r="E77" s="40"/>
      <c r="F77" s="44">
        <v>48700</v>
      </c>
      <c r="G77" s="44">
        <v>47000</v>
      </c>
      <c r="H77" s="44">
        <v>45300</v>
      </c>
    </row>
    <row r="78" spans="1:8" ht="12.75">
      <c r="A78" s="19" t="s">
        <v>17</v>
      </c>
      <c r="B78" s="22">
        <v>791</v>
      </c>
      <c r="C78" s="4" t="s">
        <v>31</v>
      </c>
      <c r="D78" s="4"/>
      <c r="E78" s="40"/>
      <c r="F78" s="44"/>
      <c r="G78" s="44">
        <f>G79</f>
        <v>69500</v>
      </c>
      <c r="H78" s="44">
        <f>H79</f>
        <v>142500</v>
      </c>
    </row>
    <row r="79" spans="1:8" ht="12.75">
      <c r="A79" s="24" t="s">
        <v>18</v>
      </c>
      <c r="B79" s="22">
        <v>791</v>
      </c>
      <c r="C79" s="4" t="s">
        <v>31</v>
      </c>
      <c r="D79" s="23" t="s">
        <v>19</v>
      </c>
      <c r="E79" s="44"/>
      <c r="F79" s="44"/>
      <c r="G79" s="44">
        <v>69500</v>
      </c>
      <c r="H79" s="44">
        <v>142500</v>
      </c>
    </row>
    <row r="80" spans="3:8" ht="12.75">
      <c r="C80" s="1"/>
      <c r="G80" s="27"/>
      <c r="H80" s="27"/>
    </row>
    <row r="81" spans="3:8" ht="12.75">
      <c r="C81" s="1"/>
      <c r="F81" s="28"/>
      <c r="G81" s="29"/>
      <c r="H81" s="29"/>
    </row>
    <row r="82" spans="3:8" ht="12.75">
      <c r="C82" s="1"/>
      <c r="F82" s="28"/>
      <c r="G82" s="29"/>
      <c r="H82" s="29"/>
    </row>
    <row r="83" spans="1:8" ht="15.75">
      <c r="A83" s="10" t="s">
        <v>22</v>
      </c>
      <c r="B83" s="10"/>
      <c r="C83" s="1"/>
      <c r="F83" s="5"/>
      <c r="G83" s="30" t="s">
        <v>81</v>
      </c>
      <c r="H83" s="25"/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2014-11-27T06:16:50Z</cp:lastPrinted>
  <dcterms:created xsi:type="dcterms:W3CDTF">2008-10-28T10:40:13Z</dcterms:created>
  <dcterms:modified xsi:type="dcterms:W3CDTF">2017-10-03T12:01:05Z</dcterms:modified>
  <cp:category/>
  <cp:version/>
  <cp:contentType/>
  <cp:contentStatus/>
</cp:coreProperties>
</file>