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<sst xmlns="http://schemas.openxmlformats.org/spreadsheetml/2006/main" count="152" uniqueCount="97">
  <si>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</si>
  <si>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</si>
  <si>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</si>
  <si>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</si>
  <si>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</si>
  <si>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</si>
  <si>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</si>
  <si>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</si>
  <si>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</si>
  <si>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</si>
  <si>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</si>
  <si>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</si>
  <si>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Аппараты органов местного самоуправления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</si>
  <si>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</si>
  <si>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</si>
  <si>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</si>
  <si>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</si>
  <si>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</si>
  <si>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</si>
  <si>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</si>
  <si>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</si>
  <si>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</si>
  <si>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</si>
  <si>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</si>
  <si>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</si>
  <si>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2017 год</t>
  </si>
  <si>
    <t>Глава муниципального образования</t>
  </si>
  <si>
    <t>2018 год</t>
  </si>
  <si>
    <t>2000041870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</si>
  <si>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</si>
  <si>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</si>
  <si>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</si>
  <si>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</si>
  <si>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</si>
  <si>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Подпрограмма "Создание условий для деятельности органов местного самоуправления"</t>
  </si>
  <si>
    <t>1010000000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</si>
  <si>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</si>
  <si>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1010900000</t>
  </si>
  <si>
    <t>1010902030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</si>
  <si>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</si>
  <si>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1010800000</t>
  </si>
  <si>
    <t>1010802040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</si>
  <si>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</si>
  <si>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</si>
  <si>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</si>
  <si>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</si>
  <si>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</si>
  <si>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</si>
  <si>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</si>
  <si>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</si>
  <si>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</si>
  <si>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</si>
  <si>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</si>
  <si>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</si>
  <si>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</si>
  <si>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Иные безвозмездные и безвозвратные перечисления</t>
  </si>
  <si>
    <t>9999974000</t>
  </si>
  <si>
    <t>Межбюджетные трансферты</t>
  </si>
  <si>
    <t>500</t>
  </si>
  <si>
    <t xml:space="preserve">Республики Башкортостан на 2017 год </t>
  </si>
  <si>
    <t>и плановый период 2018 и 2019 годов"</t>
  </si>
  <si>
    <t>2019 год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</si>
  <si>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</si>
  <si>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</si>
  <si>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</si>
  <si>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</si>
  <si>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</si>
  <si>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</si>
  <si>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</si>
  <si>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Оценка недвижимости, признание прав и регулирование отношений по государственной и муниципальной собственности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</si>
  <si>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</si>
  <si>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</si>
  <si>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</si>
  <si>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</si>
  <si>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</si>
  <si>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</si>
  <si>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</si>
  <si>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 xml:space="preserve">Л.П.Александрова                         </t>
  </si>
  <si>
    <t xml:space="preserve">Никольский сельсовет муниципального района </t>
  </si>
  <si>
    <t>"О бюджете сельского поселения Никольский сельсовет</t>
  </si>
  <si>
    <t>Распределение бюджетных ассигнований сельского поселения Никольский сельсовет муниципального района Краснокамский район Республики Башкортостан на 2017 - 2019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</si>
  <si>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</si>
  <si>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9999951180</t>
  </si>
  <si>
    <t>от  " 20 " декабря  2016 года № 81</t>
  </si>
  <si>
    <t>изменения</t>
  </si>
  <si>
    <t>с учетом изменений</t>
  </si>
  <si>
    <t>Мероприятия в области социальной политики</t>
  </si>
  <si>
    <t>9999905870</t>
  </si>
  <si>
    <t>Субсидии на софинансирование расходных обязательств,возникающих при выполнении полномочий органов местного самоуправления по вопросам местного 
значения</t>
  </si>
  <si>
    <t>2200174040</t>
  </si>
  <si>
    <t>Активные мероприятия по содействию занятости населения</t>
  </si>
  <si>
    <t>9999905140</t>
  </si>
  <si>
    <t>в редакции решения Совета от 14.09.2017  № 121</t>
  </si>
  <si>
    <t>Основное мероприятие "Организация эффективного управления земельными ресурсами на территории муниципального района"</t>
  </si>
  <si>
    <t>0700300000</t>
  </si>
  <si>
    <t>Проведение работ по землеустройству</t>
  </si>
  <si>
    <t>0700303330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</si>
</sst>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/>
    </xf>
    <xf numFmtId="49" fontId="3" fillId="32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49" fontId="0" fillId="32" borderId="0" xfId="0" applyNumberFormat="1" applyFill="1" applyAlignment="1">
      <alignment horizontal="center"/>
    </xf>
    <xf numFmtId="3" fontId="0" fillId="32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 vertical="center" shrinkToFit="1"/>
    </xf>
    <xf numFmtId="49" fontId="0" fillId="32" borderId="0" xfId="0" applyNumberFormat="1" applyFill="1" applyBorder="1" applyAlignment="1">
      <alignment horizontal="center" vertical="center" shrinkToFit="1"/>
    </xf>
    <xf numFmtId="49" fontId="3" fillId="32" borderId="0" xfId="0" applyNumberFormat="1" applyFont="1" applyFill="1" applyAlignment="1">
      <alignment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 wrapText="1"/>
    </xf>
    <xf numFmtId="49" fontId="0" fillId="32" borderId="12" xfId="0" applyNumberFormat="1" applyFont="1" applyFill="1" applyBorder="1" applyAlignment="1">
      <alignment horizontal="center" vertical="center" wrapText="1"/>
    </xf>
    <xf numFmtId="49" fontId="0" fillId="32" borderId="13" xfId="0" applyNumberFormat="1" applyFont="1" applyFill="1" applyBorder="1" applyAlignment="1">
      <alignment horizontal="center" vertical="center" wrapText="1"/>
    </xf>
    <xf numFmtId="49" fontId="0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6">
      <selection activeCell="E18" sqref="E18:G18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4" width="13.00390625" style="2" customWidth="1"/>
    <col min="5" max="5" width="11.75390625" style="2" customWidth="1"/>
    <col min="6" max="6" width="12.375" style="7" customWidth="1"/>
    <col min="7" max="7" width="11.875" style="0" customWidth="1"/>
  </cols>
  <sheetData>
    <row r="1" spans="2:7" ht="12.75">
      <c r="B1" s="8"/>
      <c r="C1" s="8"/>
      <c r="D1" s="8"/>
      <c r="E1" s="8"/>
      <c r="G1" s="22" t="s">
        <v>23</v>
      </c>
    </row>
    <row r="2" spans="2:7" ht="12.75">
      <c r="B2" s="8"/>
      <c r="C2" s="8"/>
      <c r="D2" s="8"/>
      <c r="E2" s="8"/>
      <c r="G2" s="8" t="s">
        <v>15</v>
      </c>
    </row>
    <row r="3" spans="2:7" ht="12.75">
      <c r="B3" s="8"/>
      <c r="C3" s="8"/>
      <c r="D3" s="8"/>
      <c r="E3" s="8"/>
      <c r="G3" s="8" t="s">
        <v>78</v>
      </c>
    </row>
    <row r="4" spans="2:7" ht="12.75">
      <c r="B4" s="8"/>
      <c r="C4" s="8"/>
      <c r="D4" s="8"/>
      <c r="E4" s="8"/>
      <c r="G4" s="8" t="s">
        <v>2</v>
      </c>
    </row>
    <row r="5" spans="2:7" ht="12.75">
      <c r="B5" s="8"/>
      <c r="C5" s="8"/>
      <c r="D5" s="8"/>
      <c r="E5" s="8"/>
      <c r="G5" s="8" t="s">
        <v>83</v>
      </c>
    </row>
    <row r="6" spans="2:7" ht="12.75">
      <c r="B6" s="8"/>
      <c r="C6" s="8"/>
      <c r="D6" s="8"/>
      <c r="E6" s="8"/>
      <c r="G6" s="8" t="s">
        <v>79</v>
      </c>
    </row>
    <row r="7" spans="2:7" ht="12.75">
      <c r="B7" s="8"/>
      <c r="C7" s="8"/>
      <c r="D7" s="8"/>
      <c r="E7" s="8"/>
      <c r="G7" s="8" t="s">
        <v>16</v>
      </c>
    </row>
    <row r="8" spans="2:7" ht="12.75">
      <c r="B8" s="12"/>
      <c r="C8" s="12"/>
      <c r="D8" s="12"/>
      <c r="E8" s="12"/>
      <c r="G8" s="8" t="s">
        <v>59</v>
      </c>
    </row>
    <row r="9" spans="2:7" ht="12.75">
      <c r="B9" s="9"/>
      <c r="C9" s="9"/>
      <c r="D9" s="9"/>
      <c r="E9" s="9"/>
      <c r="G9" s="8" t="s">
        <v>60</v>
      </c>
    </row>
    <row r="10" spans="2:7" ht="12.75">
      <c r="B10" s="9"/>
      <c r="C10" s="53" t="s">
        <v>92</v>
      </c>
      <c r="D10" s="53"/>
      <c r="E10" s="53"/>
      <c r="F10" s="53"/>
      <c r="G10" s="53"/>
    </row>
    <row r="11" spans="2:7" ht="12.75">
      <c r="B11" s="9"/>
      <c r="C11" s="9"/>
      <c r="D11" s="9"/>
      <c r="E11" s="9"/>
      <c r="F11" s="9"/>
      <c r="G11" s="9"/>
    </row>
    <row r="12" spans="1:7" ht="90" customHeight="1">
      <c r="A12" s="52" t="s">
        <v>80</v>
      </c>
      <c r="B12" s="52"/>
      <c r="C12" s="52"/>
      <c r="D12" s="52"/>
      <c r="E12" s="52"/>
      <c r="F12" s="52"/>
      <c r="G12" s="52"/>
    </row>
    <row r="13" ht="12.75">
      <c r="G13" s="13" t="s">
        <v>24</v>
      </c>
    </row>
    <row r="14" spans="1:7" ht="14.25" customHeight="1">
      <c r="A14" s="54" t="s">
        <v>0</v>
      </c>
      <c r="B14" s="57" t="s">
        <v>20</v>
      </c>
      <c r="C14" s="57" t="s">
        <v>21</v>
      </c>
      <c r="D14" s="60" t="s">
        <v>10</v>
      </c>
      <c r="E14" s="61"/>
      <c r="F14" s="61"/>
      <c r="G14" s="62"/>
    </row>
    <row r="15" spans="1:7" ht="14.25" customHeight="1">
      <c r="A15" s="55"/>
      <c r="B15" s="58"/>
      <c r="C15" s="58"/>
      <c r="D15" s="48" t="s">
        <v>25</v>
      </c>
      <c r="E15" s="49"/>
      <c r="F15" s="50" t="s">
        <v>27</v>
      </c>
      <c r="G15" s="50" t="s">
        <v>61</v>
      </c>
    </row>
    <row r="16" spans="1:7" ht="18.75" customHeight="1">
      <c r="A16" s="56"/>
      <c r="B16" s="59"/>
      <c r="C16" s="59"/>
      <c r="D16" s="33" t="s">
        <v>84</v>
      </c>
      <c r="E16" s="33" t="s">
        <v>85</v>
      </c>
      <c r="F16" s="51"/>
      <c r="G16" s="51"/>
    </row>
    <row r="17" spans="1:7" ht="12.75">
      <c r="A17" s="3" t="s">
        <v>1</v>
      </c>
      <c r="B17" s="6"/>
      <c r="C17" s="6"/>
      <c r="D17" s="38">
        <f>D18+D25+D35+D38+D44+D48+D59+D63</f>
        <v>523224.1</v>
      </c>
      <c r="E17" s="38">
        <f>E18+E25+E35+E38+E44+E48+E59+E63</f>
        <v>4034225.5500000003</v>
      </c>
      <c r="F17" s="38">
        <f>F18+F25+F35+F38+F44+F48+F59+F63</f>
        <v>3348911</v>
      </c>
      <c r="G17" s="38">
        <f>G18+G25+G35+G38+G44+G48+G59+G63</f>
        <v>3420211</v>
      </c>
    </row>
    <row r="18" spans="1:7" ht="51">
      <c r="A18" s="18" t="s">
        <v>65</v>
      </c>
      <c r="B18" s="10" t="s">
        <v>66</v>
      </c>
      <c r="C18" s="10"/>
      <c r="D18" s="39">
        <f>D19+D22</f>
        <v>49654.8</v>
      </c>
      <c r="E18" s="39">
        <f>E19+E22</f>
        <v>69654.8</v>
      </c>
      <c r="F18" s="39">
        <f>F19+F22</f>
        <v>20000</v>
      </c>
      <c r="G18" s="39">
        <f>G19+G22</f>
        <v>20000</v>
      </c>
    </row>
    <row r="19" spans="1:7" ht="38.25">
      <c r="A19" s="17" t="s">
        <v>67</v>
      </c>
      <c r="B19" s="15" t="s">
        <v>68</v>
      </c>
      <c r="C19" s="4"/>
      <c r="D19" s="40"/>
      <c r="E19" s="40">
        <f>E20</f>
        <v>20000</v>
      </c>
      <c r="F19" s="40">
        <f aca="true" t="shared" si="0" ref="F18:G20">F20</f>
        <v>20000</v>
      </c>
      <c r="G19" s="40">
        <f t="shared" si="0"/>
        <v>20000</v>
      </c>
    </row>
    <row r="20" spans="1:7" ht="38.25">
      <c r="A20" s="17" t="s">
        <v>69</v>
      </c>
      <c r="B20" s="15" t="s">
        <v>70</v>
      </c>
      <c r="C20" s="4"/>
      <c r="D20" s="40"/>
      <c r="E20" s="40">
        <f>E21</f>
        <v>20000</v>
      </c>
      <c r="F20" s="40">
        <f t="shared" si="0"/>
        <v>20000</v>
      </c>
      <c r="G20" s="40">
        <f t="shared" si="0"/>
        <v>20000</v>
      </c>
    </row>
    <row r="21" spans="1:7" ht="25.5">
      <c r="A21" s="17" t="s">
        <v>7</v>
      </c>
      <c r="B21" s="15" t="s">
        <v>70</v>
      </c>
      <c r="C21" s="4" t="s">
        <v>4</v>
      </c>
      <c r="D21" s="40"/>
      <c r="E21" s="40">
        <v>20000</v>
      </c>
      <c r="F21" s="40">
        <v>20000</v>
      </c>
      <c r="G21" s="40">
        <v>20000</v>
      </c>
    </row>
    <row r="22" spans="1:7" ht="38.25">
      <c r="A22" s="17" t="s">
        <v>93</v>
      </c>
      <c r="B22" s="4" t="s">
        <v>94</v>
      </c>
      <c r="C22" s="4"/>
      <c r="D22" s="40">
        <f>D23</f>
        <v>49654.8</v>
      </c>
      <c r="E22" s="40">
        <f>E23</f>
        <v>49654.8</v>
      </c>
      <c r="F22" s="40"/>
      <c r="G22" s="40"/>
    </row>
    <row r="23" spans="1:7" ht="15">
      <c r="A23" s="65" t="s">
        <v>95</v>
      </c>
      <c r="B23" s="4" t="s">
        <v>96</v>
      </c>
      <c r="C23" s="4"/>
      <c r="D23" s="40">
        <f>D24</f>
        <v>49654.8</v>
      </c>
      <c r="E23" s="40">
        <f>E24</f>
        <v>49654.8</v>
      </c>
      <c r="F23" s="40"/>
      <c r="G23" s="40"/>
    </row>
    <row r="24" spans="1:7" ht="30">
      <c r="A24" s="65" t="s">
        <v>7</v>
      </c>
      <c r="B24" s="4" t="s">
        <v>96</v>
      </c>
      <c r="C24" s="4" t="s">
        <v>4</v>
      </c>
      <c r="D24" s="40">
        <v>49654.8</v>
      </c>
      <c r="E24" s="40">
        <v>49654.8</v>
      </c>
      <c r="F24" s="40"/>
      <c r="G24" s="40"/>
    </row>
    <row r="25" spans="1:7" ht="51">
      <c r="A25" s="18" t="s">
        <v>32</v>
      </c>
      <c r="B25" s="10" t="s">
        <v>33</v>
      </c>
      <c r="C25" s="19"/>
      <c r="D25" s="42">
        <f>D26</f>
        <v>297623.17</v>
      </c>
      <c r="E25" s="42">
        <f>E26</f>
        <v>2101686.75</v>
      </c>
      <c r="F25" s="42">
        <f>F26</f>
        <v>1709400</v>
      </c>
      <c r="G25" s="42">
        <f>G26</f>
        <v>1709400</v>
      </c>
    </row>
    <row r="26" spans="1:7" ht="25.5">
      <c r="A26" s="14" t="s">
        <v>34</v>
      </c>
      <c r="B26" s="15" t="s">
        <v>35</v>
      </c>
      <c r="C26" s="16"/>
      <c r="D26" s="44">
        <f>D27+D32</f>
        <v>297623.17</v>
      </c>
      <c r="E26" s="44">
        <f>E27+E32</f>
        <v>2101686.75</v>
      </c>
      <c r="F26" s="44">
        <f>F27+F32</f>
        <v>1709400</v>
      </c>
      <c r="G26" s="44">
        <f>G27+G32</f>
        <v>1709400</v>
      </c>
    </row>
    <row r="27" spans="1:7" ht="38.25">
      <c r="A27" s="17" t="s">
        <v>39</v>
      </c>
      <c r="B27" s="15" t="s">
        <v>40</v>
      </c>
      <c r="C27" s="4"/>
      <c r="D27" s="40">
        <f>D28</f>
        <v>188097.62</v>
      </c>
      <c r="E27" s="40">
        <f>E28</f>
        <v>1431331.62</v>
      </c>
      <c r="F27" s="40">
        <f>F28</f>
        <v>1243234</v>
      </c>
      <c r="G27" s="40">
        <f>G28</f>
        <v>1243234</v>
      </c>
    </row>
    <row r="28" spans="1:7" ht="12.75">
      <c r="A28" s="17" t="s">
        <v>12</v>
      </c>
      <c r="B28" s="15" t="s">
        <v>41</v>
      </c>
      <c r="C28" s="4"/>
      <c r="D28" s="40">
        <f>D29+D30+D31</f>
        <v>188097.62</v>
      </c>
      <c r="E28" s="40">
        <f>E29+E30+E31</f>
        <v>1431331.62</v>
      </c>
      <c r="F28" s="40">
        <f>F29+F30+F31</f>
        <v>1243234</v>
      </c>
      <c r="G28" s="40">
        <f>G29+G30+G31</f>
        <v>1243234</v>
      </c>
    </row>
    <row r="29" spans="1:7" ht="51">
      <c r="A29" s="17" t="s">
        <v>6</v>
      </c>
      <c r="B29" s="15" t="s">
        <v>41</v>
      </c>
      <c r="C29" s="4" t="s">
        <v>3</v>
      </c>
      <c r="D29" s="40">
        <v>185810.87</v>
      </c>
      <c r="E29" s="40">
        <f>774398+185810.87</f>
        <v>960208.87</v>
      </c>
      <c r="F29" s="40">
        <v>774398</v>
      </c>
      <c r="G29" s="40">
        <v>774398</v>
      </c>
    </row>
    <row r="30" spans="1:7" ht="25.5">
      <c r="A30" s="17" t="s">
        <v>7</v>
      </c>
      <c r="B30" s="15" t="s">
        <v>41</v>
      </c>
      <c r="C30" s="4" t="s">
        <v>4</v>
      </c>
      <c r="D30" s="40">
        <v>2286.75</v>
      </c>
      <c r="E30" s="40">
        <f>437636+2286.75</f>
        <v>439922.75</v>
      </c>
      <c r="F30" s="40">
        <v>437636</v>
      </c>
      <c r="G30" s="40">
        <v>437636</v>
      </c>
    </row>
    <row r="31" spans="1:7" ht="12.75">
      <c r="A31" s="17" t="s">
        <v>8</v>
      </c>
      <c r="B31" s="15" t="s">
        <v>41</v>
      </c>
      <c r="C31" s="4" t="s">
        <v>5</v>
      </c>
      <c r="D31" s="40"/>
      <c r="E31" s="40">
        <v>31200</v>
      </c>
      <c r="F31" s="40">
        <v>31200</v>
      </c>
      <c r="G31" s="40">
        <v>31200</v>
      </c>
    </row>
    <row r="32" spans="1:7" ht="38.25">
      <c r="A32" s="14" t="s">
        <v>36</v>
      </c>
      <c r="B32" s="15" t="s">
        <v>37</v>
      </c>
      <c r="C32" s="16"/>
      <c r="D32" s="43">
        <f>D33</f>
        <v>109525.55</v>
      </c>
      <c r="E32" s="44">
        <f aca="true" t="shared" si="1" ref="E32:G33">E33</f>
        <v>670355.13</v>
      </c>
      <c r="F32" s="44">
        <f t="shared" si="1"/>
        <v>466166</v>
      </c>
      <c r="G32" s="44">
        <f t="shared" si="1"/>
        <v>466166</v>
      </c>
    </row>
    <row r="33" spans="1:7" ht="12.75">
      <c r="A33" s="17" t="s">
        <v>26</v>
      </c>
      <c r="B33" s="15" t="s">
        <v>38</v>
      </c>
      <c r="C33" s="4"/>
      <c r="D33" s="40">
        <f>D34</f>
        <v>109525.55</v>
      </c>
      <c r="E33" s="40">
        <f t="shared" si="1"/>
        <v>670355.13</v>
      </c>
      <c r="F33" s="40">
        <f t="shared" si="1"/>
        <v>466166</v>
      </c>
      <c r="G33" s="40">
        <f t="shared" si="1"/>
        <v>466166</v>
      </c>
    </row>
    <row r="34" spans="1:7" ht="51">
      <c r="A34" s="17" t="s">
        <v>6</v>
      </c>
      <c r="B34" s="15" t="s">
        <v>38</v>
      </c>
      <c r="C34" s="4" t="s">
        <v>3</v>
      </c>
      <c r="D34" s="40">
        <v>109525.55</v>
      </c>
      <c r="E34" s="40">
        <f>466166+94663.58+109525.55</f>
        <v>670355.13</v>
      </c>
      <c r="F34" s="40">
        <v>466166</v>
      </c>
      <c r="G34" s="40">
        <v>466166</v>
      </c>
    </row>
    <row r="35" spans="1:7" ht="38.25">
      <c r="A35" s="18" t="s">
        <v>14</v>
      </c>
      <c r="B35" s="10" t="s">
        <v>29</v>
      </c>
      <c r="C35" s="10"/>
      <c r="D35" s="39"/>
      <c r="E35" s="39">
        <f aca="true" t="shared" si="2" ref="E35:G36">E36</f>
        <v>20000</v>
      </c>
      <c r="F35" s="39">
        <f t="shared" si="2"/>
        <v>20000</v>
      </c>
      <c r="G35" s="39">
        <f t="shared" si="2"/>
        <v>20000</v>
      </c>
    </row>
    <row r="36" spans="1:7" ht="12.75">
      <c r="A36" s="17" t="s">
        <v>13</v>
      </c>
      <c r="B36" s="4" t="s">
        <v>28</v>
      </c>
      <c r="C36" s="4"/>
      <c r="D36" s="40"/>
      <c r="E36" s="40">
        <f t="shared" si="2"/>
        <v>20000</v>
      </c>
      <c r="F36" s="40">
        <f t="shared" si="2"/>
        <v>20000</v>
      </c>
      <c r="G36" s="40">
        <f t="shared" si="2"/>
        <v>20000</v>
      </c>
    </row>
    <row r="37" spans="1:7" ht="25.5">
      <c r="A37" s="17" t="s">
        <v>7</v>
      </c>
      <c r="B37" s="4" t="s">
        <v>28</v>
      </c>
      <c r="C37" s="4" t="s">
        <v>4</v>
      </c>
      <c r="D37" s="40"/>
      <c r="E37" s="45">
        <v>20000</v>
      </c>
      <c r="F37" s="45">
        <v>20000</v>
      </c>
      <c r="G37" s="45">
        <v>20000</v>
      </c>
    </row>
    <row r="38" spans="1:7" ht="38.25">
      <c r="A38" s="18" t="s">
        <v>42</v>
      </c>
      <c r="B38" s="10" t="s">
        <v>43</v>
      </c>
      <c r="C38" s="10"/>
      <c r="D38" s="39">
        <f>D39</f>
        <v>523224.1</v>
      </c>
      <c r="E38" s="39">
        <f>E39</f>
        <v>936960.1</v>
      </c>
      <c r="F38" s="42">
        <f aca="true" t="shared" si="3" ref="F38:G40">F39</f>
        <v>0</v>
      </c>
      <c r="G38" s="42">
        <f t="shared" si="3"/>
        <v>0</v>
      </c>
    </row>
    <row r="39" spans="1:7" ht="51">
      <c r="A39" s="17" t="s">
        <v>44</v>
      </c>
      <c r="B39" s="4" t="s">
        <v>45</v>
      </c>
      <c r="C39" s="4"/>
      <c r="D39" s="40">
        <f>D40+D42</f>
        <v>523224.1</v>
      </c>
      <c r="E39" s="40">
        <f>E40+E42</f>
        <v>936960.1</v>
      </c>
      <c r="F39" s="45">
        <f t="shared" si="3"/>
        <v>0</v>
      </c>
      <c r="G39" s="45">
        <f t="shared" si="3"/>
        <v>0</v>
      </c>
    </row>
    <row r="40" spans="1:7" ht="12.75">
      <c r="A40" s="17" t="s">
        <v>46</v>
      </c>
      <c r="B40" s="4" t="s">
        <v>47</v>
      </c>
      <c r="C40" s="4"/>
      <c r="D40" s="45">
        <f>D41</f>
        <v>523224.1</v>
      </c>
      <c r="E40" s="45">
        <f>E41</f>
        <v>596960.1</v>
      </c>
      <c r="F40" s="45">
        <f t="shared" si="3"/>
        <v>0</v>
      </c>
      <c r="G40" s="45">
        <f t="shared" si="3"/>
        <v>0</v>
      </c>
    </row>
    <row r="41" spans="1:7" ht="25.5">
      <c r="A41" s="17" t="s">
        <v>7</v>
      </c>
      <c r="B41" s="4" t="s">
        <v>47</v>
      </c>
      <c r="C41" s="4" t="s">
        <v>4</v>
      </c>
      <c r="D41" s="40">
        <v>523224.1</v>
      </c>
      <c r="E41" s="45">
        <f>73736+523224.1</f>
        <v>596960.1</v>
      </c>
      <c r="F41" s="45">
        <v>0</v>
      </c>
      <c r="G41" s="45">
        <v>0</v>
      </c>
    </row>
    <row r="42" spans="1:7" ht="63.75">
      <c r="A42" s="17" t="s">
        <v>51</v>
      </c>
      <c r="B42" s="4" t="s">
        <v>89</v>
      </c>
      <c r="C42" s="4"/>
      <c r="D42" s="40">
        <f>D43</f>
        <v>0</v>
      </c>
      <c r="E42" s="45">
        <f>E43</f>
        <v>340000</v>
      </c>
      <c r="F42" s="45"/>
      <c r="G42" s="45"/>
    </row>
    <row r="43" spans="1:7" ht="25.5">
      <c r="A43" s="17" t="s">
        <v>7</v>
      </c>
      <c r="B43" s="4" t="s">
        <v>89</v>
      </c>
      <c r="C43" s="4" t="s">
        <v>4</v>
      </c>
      <c r="D43" s="40"/>
      <c r="E43" s="45">
        <v>340000</v>
      </c>
      <c r="F43" s="45"/>
      <c r="G43" s="45"/>
    </row>
    <row r="44" spans="1:7" ht="51">
      <c r="A44" s="18" t="s">
        <v>62</v>
      </c>
      <c r="B44" s="19">
        <v>2300000000</v>
      </c>
      <c r="C44" s="19"/>
      <c r="D44" s="42">
        <f>D45</f>
        <v>17000</v>
      </c>
      <c r="E44" s="42">
        <f>E45</f>
        <v>42000</v>
      </c>
      <c r="F44" s="42">
        <f aca="true" t="shared" si="4" ref="F44:G46">F45</f>
        <v>25000</v>
      </c>
      <c r="G44" s="42">
        <f t="shared" si="4"/>
        <v>25000</v>
      </c>
    </row>
    <row r="45" spans="1:7" ht="25.5">
      <c r="A45" s="17" t="s">
        <v>63</v>
      </c>
      <c r="B45" s="24">
        <v>2300300000</v>
      </c>
      <c r="C45" s="24"/>
      <c r="D45" s="44">
        <f>D46</f>
        <v>17000</v>
      </c>
      <c r="E45" s="44">
        <f>E46</f>
        <v>42000</v>
      </c>
      <c r="F45" s="44">
        <f>F46</f>
        <v>25000</v>
      </c>
      <c r="G45" s="44">
        <f>G46</f>
        <v>25000</v>
      </c>
    </row>
    <row r="46" spans="1:7" ht="12.75">
      <c r="A46" s="17" t="s">
        <v>64</v>
      </c>
      <c r="B46" s="24">
        <v>2300303560</v>
      </c>
      <c r="C46" s="24"/>
      <c r="D46" s="44">
        <f>D47</f>
        <v>17000</v>
      </c>
      <c r="E46" s="44">
        <f>E47</f>
        <v>42000</v>
      </c>
      <c r="F46" s="44">
        <f t="shared" si="4"/>
        <v>25000</v>
      </c>
      <c r="G46" s="44">
        <f t="shared" si="4"/>
        <v>25000</v>
      </c>
    </row>
    <row r="47" spans="1:7" ht="25.5">
      <c r="A47" s="17" t="s">
        <v>7</v>
      </c>
      <c r="B47" s="24">
        <v>2300303560</v>
      </c>
      <c r="C47" s="24">
        <v>200</v>
      </c>
      <c r="D47" s="64">
        <v>17000</v>
      </c>
      <c r="E47" s="63">
        <f>25000+17000</f>
        <v>42000</v>
      </c>
      <c r="F47" s="44">
        <v>25000</v>
      </c>
      <c r="G47" s="44">
        <v>25000</v>
      </c>
    </row>
    <row r="48" spans="1:7" ht="38.25">
      <c r="A48" s="18" t="s">
        <v>48</v>
      </c>
      <c r="B48" s="19">
        <v>2400000000</v>
      </c>
      <c r="C48" s="19"/>
      <c r="D48" s="41">
        <f>D49+D54</f>
        <v>-374027.97</v>
      </c>
      <c r="E48" s="42">
        <f>E49+E54</f>
        <v>657408.4500000001</v>
      </c>
      <c r="F48" s="42">
        <f>F49+F54</f>
        <v>1326100</v>
      </c>
      <c r="G48" s="42">
        <f>G49+G54</f>
        <v>1326100</v>
      </c>
    </row>
    <row r="49" spans="1:7" ht="25.5">
      <c r="A49" s="14" t="s">
        <v>49</v>
      </c>
      <c r="B49" s="16">
        <v>2400100000</v>
      </c>
      <c r="C49" s="16"/>
      <c r="D49" s="43">
        <f>D50+D52</f>
        <v>-379027.97</v>
      </c>
      <c r="E49" s="44">
        <f>E50+E52</f>
        <v>408408.45000000007</v>
      </c>
      <c r="F49" s="44">
        <f>F50+F52</f>
        <v>1226100</v>
      </c>
      <c r="G49" s="44">
        <f>G50+G52</f>
        <v>1226100</v>
      </c>
    </row>
    <row r="50" spans="1:7" ht="25.5">
      <c r="A50" s="14" t="s">
        <v>50</v>
      </c>
      <c r="B50" s="16">
        <v>2400106050</v>
      </c>
      <c r="C50" s="16"/>
      <c r="D50" s="43">
        <f>D51</f>
        <v>-379027.97</v>
      </c>
      <c r="E50" s="44">
        <f>E51</f>
        <v>248408.45000000007</v>
      </c>
      <c r="F50" s="44">
        <f>F51</f>
        <v>726100</v>
      </c>
      <c r="G50" s="44">
        <f>G51</f>
        <v>726100</v>
      </c>
    </row>
    <row r="51" spans="1:7" ht="25.5">
      <c r="A51" s="17" t="s">
        <v>7</v>
      </c>
      <c r="B51" s="16">
        <v>2400106050</v>
      </c>
      <c r="C51" s="4" t="s">
        <v>4</v>
      </c>
      <c r="D51" s="40">
        <v>-379027.97</v>
      </c>
      <c r="E51" s="63">
        <f>726100-98663.58-379027.97</f>
        <v>248408.45000000007</v>
      </c>
      <c r="F51" s="44">
        <v>726100</v>
      </c>
      <c r="G51" s="44">
        <v>726100</v>
      </c>
    </row>
    <row r="52" spans="1:7" ht="63.75">
      <c r="A52" s="17" t="s">
        <v>51</v>
      </c>
      <c r="B52" s="4" t="s">
        <v>52</v>
      </c>
      <c r="C52" s="4"/>
      <c r="D52" s="40">
        <f>D53</f>
        <v>0</v>
      </c>
      <c r="E52" s="45">
        <f>E53</f>
        <v>160000</v>
      </c>
      <c r="F52" s="45">
        <f>F53</f>
        <v>500000</v>
      </c>
      <c r="G52" s="45">
        <f>G53</f>
        <v>500000</v>
      </c>
    </row>
    <row r="53" spans="1:7" ht="25.5">
      <c r="A53" s="17" t="s">
        <v>7</v>
      </c>
      <c r="B53" s="4" t="s">
        <v>52</v>
      </c>
      <c r="C53" s="4" t="s">
        <v>4</v>
      </c>
      <c r="D53" s="40"/>
      <c r="E53" s="45">
        <f>500000-375000+35000</f>
        <v>160000</v>
      </c>
      <c r="F53" s="45">
        <v>500000</v>
      </c>
      <c r="G53" s="45">
        <v>500000</v>
      </c>
    </row>
    <row r="54" spans="1:7" ht="25.5">
      <c r="A54" s="17" t="s">
        <v>53</v>
      </c>
      <c r="B54" s="16">
        <v>2400200000</v>
      </c>
      <c r="C54" s="4"/>
      <c r="D54" s="40">
        <f>D55+D57</f>
        <v>5000</v>
      </c>
      <c r="E54" s="40">
        <f>E55+E57</f>
        <v>249000</v>
      </c>
      <c r="F54" s="40">
        <f>F55+F57</f>
        <v>100000</v>
      </c>
      <c r="G54" s="40">
        <f>G55+G57</f>
        <v>100000</v>
      </c>
    </row>
    <row r="55" spans="1:7" ht="25.5">
      <c r="A55" s="17" t="s">
        <v>50</v>
      </c>
      <c r="B55" s="16">
        <v>2400206050</v>
      </c>
      <c r="C55" s="4"/>
      <c r="D55" s="40">
        <f>D56</f>
        <v>5000</v>
      </c>
      <c r="E55" s="45">
        <f>E56</f>
        <v>105000</v>
      </c>
      <c r="F55" s="45">
        <f>F56</f>
        <v>100000</v>
      </c>
      <c r="G55" s="45">
        <f>G56</f>
        <v>100000</v>
      </c>
    </row>
    <row r="56" spans="1:7" ht="25.5">
      <c r="A56" s="17" t="s">
        <v>7</v>
      </c>
      <c r="B56" s="16">
        <v>2400206050</v>
      </c>
      <c r="C56" s="4" t="s">
        <v>4</v>
      </c>
      <c r="D56" s="40">
        <v>5000</v>
      </c>
      <c r="E56" s="45">
        <f>100000+5000</f>
        <v>105000</v>
      </c>
      <c r="F56" s="45">
        <v>100000</v>
      </c>
      <c r="G56" s="45">
        <v>100000</v>
      </c>
    </row>
    <row r="57" spans="1:7" ht="51">
      <c r="A57" s="17" t="s">
        <v>88</v>
      </c>
      <c r="B57" s="16">
        <v>2400272010</v>
      </c>
      <c r="C57" s="4"/>
      <c r="D57" s="40">
        <f>D58</f>
        <v>0</v>
      </c>
      <c r="E57" s="45">
        <f>E58</f>
        <v>144000</v>
      </c>
      <c r="F57" s="45"/>
      <c r="G57" s="45"/>
    </row>
    <row r="58" spans="1:7" ht="25.5">
      <c r="A58" s="17" t="s">
        <v>7</v>
      </c>
      <c r="B58" s="16">
        <v>2400272010</v>
      </c>
      <c r="C58" s="4" t="s">
        <v>4</v>
      </c>
      <c r="D58" s="40"/>
      <c r="E58" s="45">
        <v>144000</v>
      </c>
      <c r="F58" s="45"/>
      <c r="G58" s="45"/>
    </row>
    <row r="59" spans="1:7" ht="38.25">
      <c r="A59" s="18" t="s">
        <v>71</v>
      </c>
      <c r="B59" s="10" t="s">
        <v>72</v>
      </c>
      <c r="C59" s="10"/>
      <c r="D59" s="39"/>
      <c r="E59" s="42">
        <f>E60</f>
        <v>32000</v>
      </c>
      <c r="F59" s="42">
        <f>F60</f>
        <v>32000</v>
      </c>
      <c r="G59" s="42">
        <f>G60</f>
        <v>32000</v>
      </c>
    </row>
    <row r="60" spans="1:7" ht="25.5">
      <c r="A60" s="17" t="s">
        <v>73</v>
      </c>
      <c r="B60" s="4" t="s">
        <v>74</v>
      </c>
      <c r="C60" s="4"/>
      <c r="D60" s="40"/>
      <c r="E60" s="45">
        <f aca="true" t="shared" si="5" ref="E60:G61">E61</f>
        <v>32000</v>
      </c>
      <c r="F60" s="45">
        <f t="shared" si="5"/>
        <v>32000</v>
      </c>
      <c r="G60" s="45">
        <f t="shared" si="5"/>
        <v>32000</v>
      </c>
    </row>
    <row r="61" spans="1:7" ht="25.5">
      <c r="A61" s="17" t="s">
        <v>75</v>
      </c>
      <c r="B61" s="4" t="s">
        <v>76</v>
      </c>
      <c r="C61" s="4"/>
      <c r="D61" s="40"/>
      <c r="E61" s="45">
        <f t="shared" si="5"/>
        <v>32000</v>
      </c>
      <c r="F61" s="45">
        <f t="shared" si="5"/>
        <v>32000</v>
      </c>
      <c r="G61" s="45">
        <f t="shared" si="5"/>
        <v>32000</v>
      </c>
    </row>
    <row r="62" spans="1:7" ht="25.5">
      <c r="A62" s="17" t="s">
        <v>7</v>
      </c>
      <c r="B62" s="4" t="s">
        <v>76</v>
      </c>
      <c r="C62" s="4" t="s">
        <v>4</v>
      </c>
      <c r="D62" s="40"/>
      <c r="E62" s="45">
        <v>32000</v>
      </c>
      <c r="F62" s="45">
        <v>32000</v>
      </c>
      <c r="G62" s="45">
        <v>32000</v>
      </c>
    </row>
    <row r="63" spans="1:7" ht="12.75">
      <c r="A63" s="18" t="s">
        <v>11</v>
      </c>
      <c r="B63" s="19">
        <v>9999900000</v>
      </c>
      <c r="C63" s="10"/>
      <c r="D63" s="42">
        <f>D64+D66+D68+D70+D72+D75+D77</f>
        <v>9750</v>
      </c>
      <c r="E63" s="42">
        <f>E64+E66+E68+E70+E72+E75+E77</f>
        <v>174515.45</v>
      </c>
      <c r="F63" s="42">
        <f>F64+F66+F68+F70+F72+F75+F77</f>
        <v>216411</v>
      </c>
      <c r="G63" s="42">
        <f>G64+G66+G68+G70+G72+G75+G77</f>
        <v>287711</v>
      </c>
    </row>
    <row r="64" spans="1:7" ht="13.5">
      <c r="A64" s="30" t="s">
        <v>90</v>
      </c>
      <c r="B64" s="34" t="s">
        <v>91</v>
      </c>
      <c r="C64" s="10"/>
      <c r="D64" s="47">
        <f>D65</f>
        <v>0</v>
      </c>
      <c r="E64" s="47">
        <f>E65</f>
        <v>12154.45</v>
      </c>
      <c r="F64" s="47"/>
      <c r="G64" s="42"/>
    </row>
    <row r="65" spans="1:7" ht="25.5">
      <c r="A65" s="30" t="s">
        <v>7</v>
      </c>
      <c r="B65" s="34" t="s">
        <v>91</v>
      </c>
      <c r="C65" s="36" t="s">
        <v>4</v>
      </c>
      <c r="D65" s="47"/>
      <c r="E65" s="47">
        <v>12154.45</v>
      </c>
      <c r="F65" s="47"/>
      <c r="G65" s="42"/>
    </row>
    <row r="66" spans="1:7" ht="13.5">
      <c r="A66" s="30" t="s">
        <v>86</v>
      </c>
      <c r="B66" s="34" t="s">
        <v>87</v>
      </c>
      <c r="C66" s="34"/>
      <c r="D66" s="35">
        <f>D67</f>
        <v>0</v>
      </c>
      <c r="E66" s="35">
        <f>E67</f>
        <v>4000</v>
      </c>
      <c r="F66" s="35"/>
      <c r="G66" s="42"/>
    </row>
    <row r="67" spans="1:7" ht="25.5">
      <c r="A67" s="30" t="s">
        <v>7</v>
      </c>
      <c r="B67" s="34" t="s">
        <v>87</v>
      </c>
      <c r="C67" s="36" t="s">
        <v>4</v>
      </c>
      <c r="D67" s="35"/>
      <c r="E67" s="37">
        <v>4000</v>
      </c>
      <c r="F67" s="37"/>
      <c r="G67" s="42"/>
    </row>
    <row r="68" spans="1:7" ht="12.75">
      <c r="A68" s="30" t="s">
        <v>9</v>
      </c>
      <c r="B68" s="15" t="s">
        <v>30</v>
      </c>
      <c r="C68" s="4"/>
      <c r="D68" s="40"/>
      <c r="E68" s="40">
        <f>E69</f>
        <v>20000</v>
      </c>
      <c r="F68" s="40">
        <f>F69</f>
        <v>20000</v>
      </c>
      <c r="G68" s="40">
        <f>G69</f>
        <v>20000</v>
      </c>
    </row>
    <row r="69" spans="1:7" ht="12.75">
      <c r="A69" s="30" t="s">
        <v>8</v>
      </c>
      <c r="B69" s="15" t="s">
        <v>30</v>
      </c>
      <c r="C69" s="4" t="s">
        <v>5</v>
      </c>
      <c r="D69" s="40"/>
      <c r="E69" s="40">
        <v>20000</v>
      </c>
      <c r="F69" s="40">
        <v>20000</v>
      </c>
      <c r="G69" s="40">
        <v>20000</v>
      </c>
    </row>
    <row r="70" spans="1:7" ht="12.75">
      <c r="A70" s="30" t="s">
        <v>54</v>
      </c>
      <c r="B70" s="16">
        <v>9999945870</v>
      </c>
      <c r="C70" s="4"/>
      <c r="D70" s="40">
        <f>D71</f>
        <v>9750</v>
      </c>
      <c r="E70" s="45">
        <f>E71</f>
        <v>19750</v>
      </c>
      <c r="F70" s="45">
        <f>F71</f>
        <v>10000</v>
      </c>
      <c r="G70" s="45">
        <f>G71</f>
        <v>10000</v>
      </c>
    </row>
    <row r="71" spans="1:7" ht="25.5">
      <c r="A71" s="30" t="s">
        <v>7</v>
      </c>
      <c r="B71" s="16">
        <v>9999945870</v>
      </c>
      <c r="C71" s="4" t="s">
        <v>4</v>
      </c>
      <c r="D71" s="40">
        <v>9750</v>
      </c>
      <c r="E71" s="45">
        <f>10000+9750</f>
        <v>19750</v>
      </c>
      <c r="F71" s="45">
        <v>10000</v>
      </c>
      <c r="G71" s="45">
        <v>10000</v>
      </c>
    </row>
    <row r="72" spans="1:7" ht="38.25">
      <c r="A72" s="30" t="s">
        <v>81</v>
      </c>
      <c r="B72" s="31" t="s">
        <v>82</v>
      </c>
      <c r="C72" s="4"/>
      <c r="D72" s="40"/>
      <c r="E72" s="46">
        <f>E73+E74</f>
        <v>69911</v>
      </c>
      <c r="F72" s="46">
        <f>F73+F74</f>
        <v>69911</v>
      </c>
      <c r="G72" s="46">
        <f>G73+G74</f>
        <v>69911</v>
      </c>
    </row>
    <row r="73" spans="1:7" ht="51">
      <c r="A73" s="30" t="s">
        <v>6</v>
      </c>
      <c r="B73" s="31" t="s">
        <v>82</v>
      </c>
      <c r="C73" s="4" t="s">
        <v>3</v>
      </c>
      <c r="D73" s="40"/>
      <c r="E73" s="46">
        <v>62596</v>
      </c>
      <c r="F73" s="46">
        <v>62596</v>
      </c>
      <c r="G73" s="46">
        <v>62596</v>
      </c>
    </row>
    <row r="74" spans="1:7" ht="25.5">
      <c r="A74" s="32" t="s">
        <v>7</v>
      </c>
      <c r="B74" s="31" t="s">
        <v>82</v>
      </c>
      <c r="C74" s="4" t="s">
        <v>4</v>
      </c>
      <c r="D74" s="40"/>
      <c r="E74" s="46">
        <v>7315</v>
      </c>
      <c r="F74" s="46">
        <v>7315</v>
      </c>
      <c r="G74" s="46">
        <v>7315</v>
      </c>
    </row>
    <row r="75" spans="1:7" ht="12.75">
      <c r="A75" s="17" t="s">
        <v>55</v>
      </c>
      <c r="B75" s="4" t="s">
        <v>56</v>
      </c>
      <c r="C75" s="4"/>
      <c r="D75" s="40"/>
      <c r="E75" s="45">
        <f>E76</f>
        <v>48700</v>
      </c>
      <c r="F75" s="45">
        <f>F76</f>
        <v>47000</v>
      </c>
      <c r="G75" s="45">
        <f>G76</f>
        <v>45300</v>
      </c>
    </row>
    <row r="76" spans="1:7" ht="12.75">
      <c r="A76" s="17" t="s">
        <v>57</v>
      </c>
      <c r="B76" s="4" t="s">
        <v>56</v>
      </c>
      <c r="C76" s="4" t="s">
        <v>58</v>
      </c>
      <c r="D76" s="40"/>
      <c r="E76" s="45">
        <v>48700</v>
      </c>
      <c r="F76" s="45">
        <v>47000</v>
      </c>
      <c r="G76" s="45">
        <v>45300</v>
      </c>
    </row>
    <row r="77" spans="1:7" ht="12.75">
      <c r="A77" s="17" t="s">
        <v>17</v>
      </c>
      <c r="B77" s="4" t="s">
        <v>31</v>
      </c>
      <c r="C77" s="4"/>
      <c r="D77" s="40"/>
      <c r="E77" s="45"/>
      <c r="F77" s="45">
        <f>F78</f>
        <v>69500</v>
      </c>
      <c r="G77" s="45">
        <f>G78</f>
        <v>142500</v>
      </c>
    </row>
    <row r="78" spans="1:7" ht="12.75">
      <c r="A78" s="21" t="s">
        <v>18</v>
      </c>
      <c r="B78" s="4" t="s">
        <v>31</v>
      </c>
      <c r="C78" s="20" t="s">
        <v>19</v>
      </c>
      <c r="D78" s="45"/>
      <c r="E78" s="45"/>
      <c r="F78" s="45">
        <v>69500</v>
      </c>
      <c r="G78" s="45">
        <v>142500</v>
      </c>
    </row>
    <row r="79" spans="2:8" ht="12.75">
      <c r="B79" s="1"/>
      <c r="F79" s="25"/>
      <c r="G79" s="25"/>
      <c r="H79" s="26"/>
    </row>
    <row r="80" spans="2:8" ht="12.75">
      <c r="B80" s="1"/>
      <c r="E80" s="27"/>
      <c r="F80" s="28"/>
      <c r="G80" s="28"/>
      <c r="H80" s="26"/>
    </row>
    <row r="81" spans="2:8" ht="12.75">
      <c r="B81" s="1"/>
      <c r="E81" s="27"/>
      <c r="F81" s="28"/>
      <c r="G81" s="28"/>
      <c r="H81" s="26"/>
    </row>
    <row r="82" spans="1:8" ht="15.75">
      <c r="A82" s="11" t="s">
        <v>22</v>
      </c>
      <c r="B82" s="1"/>
      <c r="E82" s="5"/>
      <c r="F82" s="29" t="s">
        <v>77</v>
      </c>
      <c r="G82" s="23"/>
      <c r="H82" s="26"/>
    </row>
  </sheetData>
  <sheetProtection/>
  <mergeCells count="9">
    <mergeCell ref="D15:E15"/>
    <mergeCell ref="F15:F16"/>
    <mergeCell ref="G15:G16"/>
    <mergeCell ref="A12:G12"/>
    <mergeCell ref="C10:G10"/>
    <mergeCell ref="A14:A16"/>
    <mergeCell ref="B14:B16"/>
    <mergeCell ref="C14:C16"/>
    <mergeCell ref="D14:G14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2017-08-03T03:56:20Z</cp:lastPrinted>
  <dcterms:created xsi:type="dcterms:W3CDTF">2008-10-28T10:40:13Z</dcterms:created>
  <dcterms:modified xsi:type="dcterms:W3CDTF">2017-10-03T12:01:07Z</dcterms:modified>
  <cp:category/>
  <cp:version/>
  <cp:contentType/>
  <cp:contentStatus/>
</cp:coreProperties>
</file>